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Проект районного бюджета на 2025-2027\Пояснительная записка 2025-2027\"/>
    </mc:Choice>
  </mc:AlternateContent>
  <xr:revisionPtr revIDLastSave="0" documentId="13_ncr:1_{0C0F4A13-BDF9-40FB-9C31-A154E95A6A7B}" xr6:coauthVersionLast="47" xr6:coauthVersionMax="47" xr10:uidLastSave="{00000000-0000-0000-0000-000000000000}"/>
  <bookViews>
    <workbookView xWindow="-120" yWindow="-120" windowWidth="19440" windowHeight="15150" xr2:uid="{455C024F-4449-4467-B721-8ED6B22FDD1A}"/>
  </bookViews>
  <sheets>
    <sheet name="Лист1" sheetId="1" r:id="rId1"/>
  </sheets>
  <definedNames>
    <definedName name="_xlnm.Print_Titles" localSheetId="0">Лист1!$6:$7</definedName>
    <definedName name="_xlnm.Print_Area" localSheetId="0">Лист1!$A$1:$L$42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4" i="1"/>
  <c r="G18" i="1"/>
  <c r="G32" i="1"/>
  <c r="E33" i="1" l="1"/>
  <c r="H18" i="1"/>
  <c r="E18" i="1"/>
  <c r="E39" i="1" l="1"/>
  <c r="L38" i="1"/>
  <c r="H38" i="1" l="1"/>
  <c r="J38" i="1"/>
  <c r="D10" i="1"/>
  <c r="D8" i="1" s="1"/>
  <c r="F10" i="1"/>
  <c r="F8" i="1" s="1"/>
  <c r="L13" i="1"/>
  <c r="J13" i="1"/>
  <c r="H13" i="1"/>
  <c r="G13" i="1"/>
  <c r="E13" i="1"/>
  <c r="E12" i="1"/>
  <c r="E14" i="1"/>
  <c r="E15" i="1"/>
  <c r="E16" i="1"/>
  <c r="E17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4" i="1"/>
  <c r="E35" i="1"/>
  <c r="E36" i="1"/>
  <c r="E37" i="1"/>
  <c r="E40" i="1"/>
  <c r="E41" i="1"/>
  <c r="E42" i="1"/>
  <c r="E11" i="1"/>
  <c r="L30" i="1"/>
  <c r="L31" i="1"/>
  <c r="J30" i="1"/>
  <c r="J31" i="1"/>
  <c r="H30" i="1"/>
  <c r="H31" i="1"/>
  <c r="G31" i="1"/>
  <c r="G30" i="1"/>
  <c r="L11" i="1"/>
  <c r="L12" i="1"/>
  <c r="L14" i="1"/>
  <c r="L15" i="1"/>
  <c r="L16" i="1"/>
  <c r="L17" i="1"/>
  <c r="L19" i="1"/>
  <c r="L20" i="1"/>
  <c r="L21" i="1"/>
  <c r="L22" i="1"/>
  <c r="L23" i="1"/>
  <c r="L24" i="1"/>
  <c r="L25" i="1"/>
  <c r="L26" i="1"/>
  <c r="L27" i="1"/>
  <c r="L28" i="1"/>
  <c r="L29" i="1"/>
  <c r="L32" i="1"/>
  <c r="L34" i="1"/>
  <c r="L35" i="1"/>
  <c r="L37" i="1"/>
  <c r="L39" i="1"/>
  <c r="L40" i="1"/>
  <c r="L41" i="1"/>
  <c r="L42" i="1"/>
  <c r="J11" i="1"/>
  <c r="J12" i="1"/>
  <c r="J14" i="1"/>
  <c r="J15" i="1"/>
  <c r="J16" i="1"/>
  <c r="J17" i="1"/>
  <c r="J19" i="1"/>
  <c r="J20" i="1"/>
  <c r="J21" i="1"/>
  <c r="J22" i="1"/>
  <c r="J23" i="1"/>
  <c r="J24" i="1"/>
  <c r="J25" i="1"/>
  <c r="J26" i="1"/>
  <c r="J27" i="1"/>
  <c r="J28" i="1"/>
  <c r="J29" i="1"/>
  <c r="J32" i="1"/>
  <c r="J34" i="1"/>
  <c r="J35" i="1"/>
  <c r="J36" i="1"/>
  <c r="J37" i="1"/>
  <c r="J39" i="1"/>
  <c r="J40" i="1"/>
  <c r="J41" i="1"/>
  <c r="J42" i="1"/>
  <c r="H11" i="1"/>
  <c r="H12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2" i="1"/>
  <c r="H34" i="1"/>
  <c r="H35" i="1"/>
  <c r="H36" i="1"/>
  <c r="H37" i="1"/>
  <c r="H39" i="1"/>
  <c r="H40" i="1"/>
  <c r="H41" i="1"/>
  <c r="H42" i="1"/>
  <c r="G11" i="1"/>
  <c r="G12" i="1"/>
  <c r="G14" i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5" i="1"/>
  <c r="G36" i="1"/>
  <c r="G37" i="1"/>
  <c r="G39" i="1"/>
  <c r="G40" i="1"/>
  <c r="G41" i="1"/>
  <c r="G42" i="1"/>
  <c r="I10" i="1"/>
  <c r="I8" i="1" s="1"/>
  <c r="K10" i="1"/>
  <c r="G38" i="1"/>
  <c r="C10" i="1"/>
  <c r="E38" i="1" l="1"/>
  <c r="G10" i="1"/>
  <c r="E10" i="1"/>
  <c r="H10" i="1"/>
  <c r="L10" i="1"/>
  <c r="E8" i="1"/>
  <c r="K8" i="1"/>
  <c r="L8" i="1" s="1"/>
  <c r="J10" i="1"/>
  <c r="H8" i="1" l="1"/>
  <c r="G8" i="1"/>
  <c r="J8" i="1"/>
</calcChain>
</file>

<file path=xl/sharedStrings.xml><?xml version="1.0" encoding="utf-8"?>
<sst xmlns="http://schemas.openxmlformats.org/spreadsheetml/2006/main" count="84" uniqueCount="84">
  <si>
    <t>Наименование показателя</t>
  </si>
  <si>
    <t>Код вида доходов по статьям классификации доходов бюджетов</t>
  </si>
  <si>
    <t>Прогноз на 2025 год</t>
  </si>
  <si>
    <t>(тыс. руб.)</t>
  </si>
  <si>
    <t>Приложение № 1</t>
  </si>
  <si>
    <t>к пояснительной записке</t>
  </si>
  <si>
    <t>в том числе:</t>
  </si>
  <si>
    <t>ДОХОДЫ БЮДЖЕТА,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</si>
  <si>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</si>
  <si>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</si>
  <si>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</si>
  <si>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</si>
  <si>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</si>
  <si>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1 00 00000 00 0000 000</t>
  </si>
  <si>
    <t>1 01 00000 00 0000 000</t>
  </si>
  <si>
    <t>1 01 02000 01 0000 110</t>
  </si>
  <si>
    <t>1 03 00000 00 0000 000</t>
  </si>
  <si>
    <t>1 03 02000 01 0000 110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</si>
  <si>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</si>
  <si>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</si>
  <si>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</si>
  <si>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</si>
  <si>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</si>
  <si>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</si>
  <si>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</si>
  <si>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1 05 04000 02 0000 110</t>
  </si>
  <si>
    <t>НАЛОГИ НА ИМУЩЕСТВО</t>
  </si>
  <si>
    <t>1 06 00000 00 0000 000</t>
  </si>
  <si>
    <t>Налог на имущество организаций</t>
  </si>
  <si>
    <t>1 06 02000 02 0000 110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</si>
  <si>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</si>
  <si>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</si>
  <si>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</si>
  <si>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</si>
  <si>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ПЛАТЕЖИ ПРИ ПОЛЬЗОВАНИИ ПРИРОДНЫМИ РЕСУРСАМИ</t>
  </si>
  <si>
    <t>1 12 00000 00 0000 000</t>
  </si>
  <si>
    <t>ДОХОДЫ ОТ ОКАЗАНИЯ ПЛАТНЫХ УСЛУГ И КОМПЕНСАЦИИ ЗАТРАТ ГОСУДАРСТВА</t>
  </si>
  <si>
    <t>1 13 00000 00 0000 000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</si>
  <si>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</si>
  <si>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</si>
  <si>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</si>
  <si>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</si>
  <si>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ПРОЧИЕ НЕНАЛОГОВЫЕ ДОХОДЫ</t>
  </si>
  <si>
    <t>1 17 00000 00 0000 000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</si>
  <si>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</si>
  <si>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</si>
  <si>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</si>
  <si>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</si>
  <si>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</si>
  <si>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</si>
  <si>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Субсидии бюджетам бюджетной системы Российской Федерации (межбюджетные субсидии)</t>
  </si>
  <si>
    <t>2 02 20000 00 0000 150</t>
  </si>
  <si>
    <t>Субвенции бюджетам бюджетной системы Российской Федерации</t>
  </si>
  <si>
    <t>2 02 30000 00 0000 150</t>
  </si>
  <si>
    <t>Иные межбюджетные трансферты</t>
  </si>
  <si>
    <t>2 02 40000 00 0000 150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</si>
  <si>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</si>
  <si>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</si>
  <si>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1 11 03000 00 0000 120</t>
  </si>
  <si>
    <t>Проценты, полученные от предоставления бюджетных кредитов внутри страны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</si>
  <si>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</si>
  <si>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</si>
  <si>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</si>
  <si>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</si>
  <si>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</si>
  <si>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</si>
  <si>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</si>
  <si>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</si>
  <si>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в т.ч. по дополнительному нормативу</t>
  </si>
  <si>
    <t>Прогноз на 2026 год</t>
  </si>
  <si>
    <t>Отклонение прогноза на 2026 год к прогнозу на 2025 год, в %</t>
  </si>
  <si>
    <t>СВЕДЕНИЯ О ДОХОДАХ БЮДЖЕТА СЛОБОДСКОГО РАЙОНА ПО ВИДАМ ДОХОДОВ НА 2025 ГОД И НА ПЛАНОВЫЙ ПЕРИОД 2026 И 2027 ГОДОВ В СРАВНЕНИИ С ОЖИДАЕМЫМ ИСПОЛНЕНИЕМ ЗА 2024 ГОД И ОТЧЕТОМ ЗА 2023 ГОД</t>
  </si>
  <si>
    <t>Фактическое поступление за 2023 год</t>
  </si>
  <si>
    <t>Ожидаемое исполнение за 2024 год</t>
  </si>
  <si>
    <t>Отклонение к факту 2023 года, в%</t>
  </si>
  <si>
    <t>Отклонение прогноза на 2025 год, в %</t>
  </si>
  <si>
    <t>к факту 2023 года</t>
  </si>
  <si>
    <t>к оценке 2024 года</t>
  </si>
  <si>
    <t>Прогноз на 2027 год</t>
  </si>
  <si>
    <t>Отклонение прогноза на 2027 год к прогнозу на 2026 год, в %</t>
  </si>
  <si>
    <t>Единый налог на вмененный доход для отдельных видов деятельности</t>
  </si>
  <si>
    <t>105 02000 02 0000 110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</si>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</sst>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indexed="8"/>
      <name val="Times New Roman"/>
      <family val="1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2" fillId="0" borderId="0" xfId="0" applyFont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4" fontId="1" fillId="2" borderId="1" xfId="0" applyNumberFormat="1" applyFont="1" applyFill="1" applyBorder="1"/>
    <xf numFmtId="2" fontId="0" fillId="0" borderId="1" xfId="0" applyNumberFormat="1" applyBorder="1"/>
    <xf numFmtId="164" fontId="0" fillId="2" borderId="1" xfId="0" applyNumberFormat="1" applyFill="1" applyBorder="1"/>
    <xf numFmtId="164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A9706-403D-430A-8F63-18529455FE44}">
  <sheetPr>
    <pageSetUpPr fitToPage="1"/>
  </sheetPr>
  <dimension ref="A1:L42"/>
  <sheetViews>
    <sheetView tabSelected="1" topLeftCell="A7" workbookViewId="0">
      <selection activeCell="G53" sqref="G53"/>
    </sheetView>
  </sheetViews>
  <sheetFormatPr defaultRowHeight="15" x14ac:dyDescent="0.25"/>
  <cols>
    <col min="1" max="1" width="44.5703125" customWidth="1"/>
    <col min="2" max="2" width="19.85546875" customWidth="1"/>
    <col min="3" max="3" width="11.7109375" customWidth="1"/>
    <col min="4" max="4" width="12.140625" customWidth="1"/>
    <col min="5" max="5" width="10.5703125" customWidth="1"/>
    <col min="6" max="6" width="10.140625" customWidth="1"/>
    <col min="9" max="9" width="10.7109375" customWidth="1"/>
    <col min="10" max="12" width="10.42578125" customWidth="1"/>
  </cols>
  <sheetData>
    <row r="1" spans="1:12" x14ac:dyDescent="0.25">
      <c r="J1" s="21" t="s">
        <v>4</v>
      </c>
      <c r="K1" s="21"/>
      <c r="L1" s="21"/>
    </row>
    <row r="2" spans="1:12" x14ac:dyDescent="0.25">
      <c r="J2" s="21" t="s">
        <v>5</v>
      </c>
      <c r="K2" s="21"/>
      <c r="L2" s="21"/>
    </row>
    <row r="3" spans="1:12" ht="31.5" customHeight="1" x14ac:dyDescent="0.25">
      <c r="A3" s="25" t="s">
        <v>71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5" spans="1:12" x14ac:dyDescent="0.25">
      <c r="L5" s="4" t="s">
        <v>3</v>
      </c>
    </row>
    <row r="6" spans="1:12" ht="30.75" customHeight="1" x14ac:dyDescent="0.25">
      <c r="A6" s="23" t="s">
        <v>0</v>
      </c>
      <c r="B6" s="24" t="s">
        <v>1</v>
      </c>
      <c r="C6" s="22" t="s">
        <v>72</v>
      </c>
      <c r="D6" s="22" t="s">
        <v>73</v>
      </c>
      <c r="E6" s="22" t="s">
        <v>74</v>
      </c>
      <c r="F6" s="22" t="s">
        <v>2</v>
      </c>
      <c r="G6" s="22" t="s">
        <v>75</v>
      </c>
      <c r="H6" s="22"/>
      <c r="I6" s="22" t="s">
        <v>69</v>
      </c>
      <c r="J6" s="22" t="s">
        <v>70</v>
      </c>
      <c r="K6" s="22" t="s">
        <v>78</v>
      </c>
      <c r="L6" s="22" t="s">
        <v>79</v>
      </c>
    </row>
    <row r="7" spans="1:12" ht="75" customHeight="1" x14ac:dyDescent="0.25">
      <c r="A7" s="23"/>
      <c r="B7" s="24"/>
      <c r="C7" s="22"/>
      <c r="D7" s="22"/>
      <c r="E7" s="22"/>
      <c r="F7" s="22"/>
      <c r="G7" s="2" t="s">
        <v>76</v>
      </c>
      <c r="H7" s="2" t="s">
        <v>77</v>
      </c>
      <c r="I7" s="22"/>
      <c r="J7" s="22"/>
      <c r="K7" s="22"/>
      <c r="L7" s="22"/>
    </row>
    <row r="8" spans="1:12" x14ac:dyDescent="0.25">
      <c r="A8" s="3" t="s">
        <v>7</v>
      </c>
      <c r="B8" s="9"/>
      <c r="C8" s="3">
        <v>1003594.6</v>
      </c>
      <c r="D8" s="11">
        <f>D10+D37</f>
        <v>1171535</v>
      </c>
      <c r="E8" s="12">
        <f>D8/C8*100</f>
        <v>116.73388836488358</v>
      </c>
      <c r="F8" s="11">
        <f>F10+F37</f>
        <v>1090881.5</v>
      </c>
      <c r="G8" s="12">
        <f>F8/C8*100</f>
        <v>108.69742623166765</v>
      </c>
      <c r="H8" s="12">
        <f>F8/D8*100</f>
        <v>93.115570597549365</v>
      </c>
      <c r="I8" s="11">
        <f>I10+I37</f>
        <v>1034372.6</v>
      </c>
      <c r="J8" s="12">
        <f>I8/F8*100</f>
        <v>94.819886486295715</v>
      </c>
      <c r="K8" s="3">
        <f>K10+K37</f>
        <v>1038233.2</v>
      </c>
      <c r="L8" s="12">
        <f>K8/I8*100</f>
        <v>100.37323107746667</v>
      </c>
    </row>
    <row r="9" spans="1:12" x14ac:dyDescent="0.25">
      <c r="A9" s="1" t="s">
        <v>6</v>
      </c>
      <c r="B9" s="9"/>
      <c r="C9" s="3"/>
      <c r="D9" s="3"/>
      <c r="E9" s="12"/>
      <c r="F9" s="3"/>
      <c r="G9" s="12"/>
      <c r="H9" s="12"/>
      <c r="I9" s="3"/>
      <c r="J9" s="12"/>
      <c r="K9" s="3"/>
      <c r="L9" s="12"/>
    </row>
    <row r="10" spans="1:12" x14ac:dyDescent="0.25">
      <c r="A10" s="3" t="s">
        <v>8</v>
      </c>
      <c r="B10" s="15" t="s">
        <v>13</v>
      </c>
      <c r="C10" s="3">
        <f>C11+C14+C16+C21+C23+C24+C28+C29+C32+C35+C36</f>
        <v>321594.70000000007</v>
      </c>
      <c r="D10" s="11">
        <f>D11+D14+D16+D21+D23+D24+D28+D29+D32+D35+D36</f>
        <v>438852.60000000003</v>
      </c>
      <c r="E10" s="12">
        <f>D10/C10*100</f>
        <v>136.46139068834157</v>
      </c>
      <c r="F10" s="11">
        <f>F11+F14+F16+F21+F23+F24+F28+F29+F32+F35+F36</f>
        <v>395246.8</v>
      </c>
      <c r="G10" s="12">
        <f t="shared" ref="G10:G42" si="0">F10/C10*100</f>
        <v>122.90214981776748</v>
      </c>
      <c r="H10" s="12">
        <f t="shared" ref="H10:H42" si="1">F10/D10*100</f>
        <v>90.063679695642676</v>
      </c>
      <c r="I10" s="3">
        <f>I11+I14+I16+I21+I23+I24+I28+I29+I32+I35+I36</f>
        <v>401670.19999999995</v>
      </c>
      <c r="J10" s="12">
        <f t="shared" ref="J10:J42" si="2">I10/F10*100</f>
        <v>101.62516179764137</v>
      </c>
      <c r="K10" s="11">
        <f>K11+K14+K16+K21+K23+K24+K28+K29+K32+K35+K36</f>
        <v>377946.99999999994</v>
      </c>
      <c r="L10" s="12">
        <f t="shared" ref="L10:L42" si="3">K10/I10*100</f>
        <v>94.093861083047727</v>
      </c>
    </row>
    <row r="11" spans="1:12" x14ac:dyDescent="0.25">
      <c r="A11" s="1" t="s">
        <v>9</v>
      </c>
      <c r="B11" s="14" t="s">
        <v>14</v>
      </c>
      <c r="C11" s="1">
        <v>101558.1</v>
      </c>
      <c r="D11" s="10">
        <v>155600</v>
      </c>
      <c r="E11" s="13">
        <f>D11/C11*100</f>
        <v>153.2127914957054</v>
      </c>
      <c r="F11" s="10">
        <v>143822</v>
      </c>
      <c r="G11" s="13">
        <f t="shared" si="0"/>
        <v>141.61548906488008</v>
      </c>
      <c r="H11" s="13">
        <f t="shared" si="1"/>
        <v>92.43059125964011</v>
      </c>
      <c r="I11" s="1">
        <v>141445.9</v>
      </c>
      <c r="J11" s="13">
        <f t="shared" si="2"/>
        <v>98.347888362003019</v>
      </c>
      <c r="K11" s="1">
        <v>109142.9</v>
      </c>
      <c r="L11" s="13">
        <f t="shared" si="3"/>
        <v>77.162293145294413</v>
      </c>
    </row>
    <row r="12" spans="1:12" x14ac:dyDescent="0.25">
      <c r="A12" s="1" t="s">
        <v>10</v>
      </c>
      <c r="B12" s="14" t="s">
        <v>15</v>
      </c>
      <c r="C12" s="1">
        <v>101558.1</v>
      </c>
      <c r="D12" s="10">
        <v>155600</v>
      </c>
      <c r="E12" s="13">
        <f t="shared" ref="E12:E42" si="4">D12/C12*100</f>
        <v>153.2127914957054</v>
      </c>
      <c r="F12" s="10">
        <v>143822</v>
      </c>
      <c r="G12" s="13">
        <f t="shared" si="0"/>
        <v>141.61548906488008</v>
      </c>
      <c r="H12" s="13">
        <f t="shared" si="1"/>
        <v>92.43059125964011</v>
      </c>
      <c r="I12" s="1">
        <v>141445.9</v>
      </c>
      <c r="J12" s="13">
        <f t="shared" si="2"/>
        <v>98.347888362003019</v>
      </c>
      <c r="K12" s="1">
        <v>109142.9</v>
      </c>
      <c r="L12" s="13">
        <f t="shared" si="3"/>
        <v>77.162293145294413</v>
      </c>
    </row>
    <row r="13" spans="1:12" x14ac:dyDescent="0.25">
      <c r="A13" s="1" t="s">
        <v>68</v>
      </c>
      <c r="B13" s="14"/>
      <c r="C13" s="1">
        <v>32965.4</v>
      </c>
      <c r="D13" s="1">
        <v>71491.899999999994</v>
      </c>
      <c r="E13" s="13">
        <f t="shared" si="4"/>
        <v>216.86950560284416</v>
      </c>
      <c r="F13" s="10">
        <v>52505</v>
      </c>
      <c r="G13" s="13">
        <f t="shared" si="0"/>
        <v>159.27305599204013</v>
      </c>
      <c r="H13" s="13">
        <f t="shared" si="1"/>
        <v>73.441886423496939</v>
      </c>
      <c r="I13" s="10">
        <v>40834</v>
      </c>
      <c r="J13" s="13">
        <f t="shared" si="2"/>
        <v>77.771640796114667</v>
      </c>
      <c r="K13" s="10">
        <v>0</v>
      </c>
      <c r="L13" s="13">
        <f t="shared" si="3"/>
        <v>0</v>
      </c>
    </row>
    <row r="14" spans="1:12" ht="48.75" customHeight="1" x14ac:dyDescent="0.25">
      <c r="A14" s="8" t="s">
        <v>11</v>
      </c>
      <c r="B14" s="14" t="s">
        <v>16</v>
      </c>
      <c r="C14" s="1">
        <v>9694.6</v>
      </c>
      <c r="D14" s="1">
        <v>10226.200000000001</v>
      </c>
      <c r="E14" s="13">
        <f t="shared" si="4"/>
        <v>105.48346502176469</v>
      </c>
      <c r="F14" s="1">
        <v>10627.9</v>
      </c>
      <c r="G14" s="13">
        <f t="shared" si="0"/>
        <v>109.62700885028778</v>
      </c>
      <c r="H14" s="13">
        <f t="shared" si="1"/>
        <v>103.92814535213471</v>
      </c>
      <c r="I14" s="10">
        <v>10765.9</v>
      </c>
      <c r="J14" s="13">
        <f t="shared" si="2"/>
        <v>101.29846912372153</v>
      </c>
      <c r="K14" s="1">
        <v>11339.7</v>
      </c>
      <c r="L14" s="13">
        <f t="shared" si="3"/>
        <v>105.32979128544757</v>
      </c>
    </row>
    <row r="15" spans="1:12" ht="48" customHeight="1" x14ac:dyDescent="0.25">
      <c r="A15" s="8" t="s">
        <v>12</v>
      </c>
      <c r="B15" s="14" t="s">
        <v>17</v>
      </c>
      <c r="C15" s="1">
        <v>9694.6</v>
      </c>
      <c r="D15" s="1">
        <v>10226.200000000001</v>
      </c>
      <c r="E15" s="13">
        <f t="shared" si="4"/>
        <v>105.48346502176469</v>
      </c>
      <c r="F15" s="1">
        <v>10627.9</v>
      </c>
      <c r="G15" s="13">
        <f t="shared" si="0"/>
        <v>109.62700885028778</v>
      </c>
      <c r="H15" s="13">
        <f t="shared" si="1"/>
        <v>103.92814535213471</v>
      </c>
      <c r="I15" s="10">
        <v>10765.9</v>
      </c>
      <c r="J15" s="13">
        <f t="shared" si="2"/>
        <v>101.29846912372153</v>
      </c>
      <c r="K15" s="1">
        <v>11339.7</v>
      </c>
      <c r="L15" s="13">
        <f t="shared" si="3"/>
        <v>105.32979128544757</v>
      </c>
    </row>
    <row r="16" spans="1:12" x14ac:dyDescent="0.25">
      <c r="A16" s="5" t="s">
        <v>18</v>
      </c>
      <c r="B16" s="14" t="s">
        <v>19</v>
      </c>
      <c r="C16" s="1">
        <v>118336.4</v>
      </c>
      <c r="D16" s="1">
        <v>171597.7</v>
      </c>
      <c r="E16" s="13">
        <f t="shared" si="4"/>
        <v>145.00838288134506</v>
      </c>
      <c r="F16" s="10">
        <v>165349</v>
      </c>
      <c r="G16" s="13">
        <f t="shared" si="0"/>
        <v>139.72792817763599</v>
      </c>
      <c r="H16" s="13">
        <f t="shared" si="1"/>
        <v>96.35851762581899</v>
      </c>
      <c r="I16" s="10">
        <v>173763.5</v>
      </c>
      <c r="J16" s="13">
        <f t="shared" si="2"/>
        <v>105.08893310512914</v>
      </c>
      <c r="K16" s="10">
        <v>180516</v>
      </c>
      <c r="L16" s="13">
        <f t="shared" si="3"/>
        <v>103.88602899918567</v>
      </c>
    </row>
    <row r="17" spans="1:12" ht="31.5" customHeight="1" x14ac:dyDescent="0.25">
      <c r="A17" s="8" t="s">
        <v>20</v>
      </c>
      <c r="B17" s="14" t="s">
        <v>21</v>
      </c>
      <c r="C17" s="1">
        <v>116059.9</v>
      </c>
      <c r="D17" s="10">
        <v>167500</v>
      </c>
      <c r="E17" s="13">
        <f t="shared" si="4"/>
        <v>144.3220268154634</v>
      </c>
      <c r="F17" s="10">
        <v>159016</v>
      </c>
      <c r="G17" s="13">
        <f t="shared" si="0"/>
        <v>137.0120084542551</v>
      </c>
      <c r="H17" s="13">
        <f t="shared" si="1"/>
        <v>94.93492537313432</v>
      </c>
      <c r="I17" s="10">
        <v>169059</v>
      </c>
      <c r="J17" s="13">
        <f t="shared" si="2"/>
        <v>106.31571665744329</v>
      </c>
      <c r="K17" s="10">
        <v>175830</v>
      </c>
      <c r="L17" s="13">
        <f t="shared" si="3"/>
        <v>104.00511064184693</v>
      </c>
    </row>
    <row r="18" spans="1:12" ht="31.5" customHeight="1" x14ac:dyDescent="0.25">
      <c r="A18" s="8" t="s">
        <v>80</v>
      </c>
      <c r="B18" s="14" t="s">
        <v>81</v>
      </c>
      <c r="C18" s="1">
        <v>4.9000000000000004</v>
      </c>
      <c r="D18" s="1">
        <v>15.4</v>
      </c>
      <c r="E18" s="13">
        <f t="shared" si="4"/>
        <v>314.28571428571428</v>
      </c>
      <c r="F18" s="10">
        <v>0</v>
      </c>
      <c r="G18" s="13">
        <f t="shared" si="0"/>
        <v>0</v>
      </c>
      <c r="H18" s="13">
        <f t="shared" si="1"/>
        <v>0</v>
      </c>
      <c r="I18" s="10">
        <v>0</v>
      </c>
      <c r="J18" s="13">
        <v>0</v>
      </c>
      <c r="K18" s="10">
        <v>0</v>
      </c>
      <c r="L18" s="13">
        <v>0</v>
      </c>
    </row>
    <row r="19" spans="1:12" x14ac:dyDescent="0.25">
      <c r="A19" s="8" t="s">
        <v>22</v>
      </c>
      <c r="B19" s="14" t="s">
        <v>23</v>
      </c>
      <c r="C19" s="1">
        <v>178.3</v>
      </c>
      <c r="D19" s="1">
        <v>144.30000000000001</v>
      </c>
      <c r="E19" s="13">
        <f t="shared" si="4"/>
        <v>80.93101514301739</v>
      </c>
      <c r="F19" s="10">
        <v>156</v>
      </c>
      <c r="G19" s="13">
        <f t="shared" si="0"/>
        <v>87.492989343802577</v>
      </c>
      <c r="H19" s="13">
        <f t="shared" si="1"/>
        <v>108.1081081081081</v>
      </c>
      <c r="I19" s="10">
        <v>157.5</v>
      </c>
      <c r="J19" s="13">
        <f t="shared" si="2"/>
        <v>100.96153846153845</v>
      </c>
      <c r="K19" s="10">
        <v>164</v>
      </c>
      <c r="L19" s="13">
        <f t="shared" si="3"/>
        <v>104.12698412698414</v>
      </c>
    </row>
    <row r="20" spans="1:12" ht="30.75" customHeight="1" x14ac:dyDescent="0.25">
      <c r="A20" s="8" t="s">
        <v>24</v>
      </c>
      <c r="B20" s="14" t="s">
        <v>25</v>
      </c>
      <c r="C20" s="1">
        <v>2093.3000000000002</v>
      </c>
      <c r="D20" s="10">
        <v>3938</v>
      </c>
      <c r="E20" s="13">
        <f t="shared" si="4"/>
        <v>188.12401471361005</v>
      </c>
      <c r="F20" s="10">
        <v>6177</v>
      </c>
      <c r="G20" s="13">
        <f t="shared" si="0"/>
        <v>295.08431662924568</v>
      </c>
      <c r="H20" s="13">
        <f t="shared" si="1"/>
        <v>156.85627221940069</v>
      </c>
      <c r="I20" s="10">
        <v>4547</v>
      </c>
      <c r="J20" s="13">
        <f t="shared" si="2"/>
        <v>73.611785656467546</v>
      </c>
      <c r="K20" s="10">
        <v>4522</v>
      </c>
      <c r="L20" s="13">
        <f t="shared" si="3"/>
        <v>99.450186936441611</v>
      </c>
    </row>
    <row r="21" spans="1:12" x14ac:dyDescent="0.25">
      <c r="A21" s="7" t="s">
        <v>26</v>
      </c>
      <c r="B21" s="14" t="s">
        <v>27</v>
      </c>
      <c r="C21" s="1">
        <v>5525.1</v>
      </c>
      <c r="D21" s="10">
        <v>7176</v>
      </c>
      <c r="E21" s="13">
        <f t="shared" si="4"/>
        <v>129.88000217190637</v>
      </c>
      <c r="F21" s="10">
        <v>6659</v>
      </c>
      <c r="G21" s="13">
        <f t="shared" si="0"/>
        <v>120.52270547139416</v>
      </c>
      <c r="H21" s="13">
        <f t="shared" si="1"/>
        <v>92.795429208472697</v>
      </c>
      <c r="I21" s="10">
        <v>5996</v>
      </c>
      <c r="J21" s="13">
        <f t="shared" si="2"/>
        <v>90.043550082594976</v>
      </c>
      <c r="K21" s="10">
        <v>5281</v>
      </c>
      <c r="L21" s="13">
        <f t="shared" si="3"/>
        <v>88.075383589059371</v>
      </c>
    </row>
    <row r="22" spans="1:12" x14ac:dyDescent="0.25">
      <c r="A22" s="5" t="s">
        <v>28</v>
      </c>
      <c r="B22" s="14" t="s">
        <v>29</v>
      </c>
      <c r="C22" s="1">
        <v>5525.1</v>
      </c>
      <c r="D22" s="10">
        <v>7176</v>
      </c>
      <c r="E22" s="13">
        <f t="shared" si="4"/>
        <v>129.88000217190637</v>
      </c>
      <c r="F22" s="10">
        <v>6659</v>
      </c>
      <c r="G22" s="13">
        <f t="shared" si="0"/>
        <v>120.52270547139416</v>
      </c>
      <c r="H22" s="13">
        <f t="shared" si="1"/>
        <v>92.795429208472697</v>
      </c>
      <c r="I22" s="10">
        <v>5996</v>
      </c>
      <c r="J22" s="13">
        <f t="shared" si="2"/>
        <v>90.043550082594976</v>
      </c>
      <c r="K22" s="10">
        <v>5281</v>
      </c>
      <c r="L22" s="13">
        <f t="shared" si="3"/>
        <v>88.075383589059371</v>
      </c>
    </row>
    <row r="23" spans="1:12" x14ac:dyDescent="0.25">
      <c r="A23" s="5" t="s">
        <v>30</v>
      </c>
      <c r="B23" s="14" t="s">
        <v>31</v>
      </c>
      <c r="C23" s="10">
        <v>5187.8</v>
      </c>
      <c r="D23" s="10">
        <v>6715</v>
      </c>
      <c r="E23" s="13">
        <f t="shared" si="4"/>
        <v>129.4382975442384</v>
      </c>
      <c r="F23" s="10">
        <v>5621</v>
      </c>
      <c r="G23" s="13">
        <f t="shared" si="0"/>
        <v>108.35036046108178</v>
      </c>
      <c r="H23" s="13">
        <f t="shared" si="1"/>
        <v>83.708116157855557</v>
      </c>
      <c r="I23" s="10">
        <v>5845</v>
      </c>
      <c r="J23" s="13">
        <f t="shared" si="2"/>
        <v>103.98505603985055</v>
      </c>
      <c r="K23" s="10">
        <v>6079</v>
      </c>
      <c r="L23" s="13">
        <f t="shared" si="3"/>
        <v>104.00342172797264</v>
      </c>
    </row>
    <row r="24" spans="1:12" ht="47.25" customHeight="1" x14ac:dyDescent="0.25">
      <c r="A24" s="8" t="s">
        <v>32</v>
      </c>
      <c r="B24" s="14" t="s">
        <v>33</v>
      </c>
      <c r="C24" s="10">
        <v>21650</v>
      </c>
      <c r="D24" s="1">
        <v>23814.9</v>
      </c>
      <c r="E24" s="13">
        <f t="shared" si="4"/>
        <v>109.99953810623558</v>
      </c>
      <c r="F24" s="10">
        <v>15809.8</v>
      </c>
      <c r="G24" s="13">
        <f t="shared" si="0"/>
        <v>73.024480369515004</v>
      </c>
      <c r="H24" s="13">
        <f t="shared" si="1"/>
        <v>66.386170002813358</v>
      </c>
      <c r="I24" s="1">
        <v>15809.8</v>
      </c>
      <c r="J24" s="13">
        <f t="shared" si="2"/>
        <v>100</v>
      </c>
      <c r="K24" s="1">
        <v>15809.8</v>
      </c>
      <c r="L24" s="13">
        <f t="shared" si="3"/>
        <v>100</v>
      </c>
    </row>
    <row r="25" spans="1:12" ht="35.25" customHeight="1" x14ac:dyDescent="0.25">
      <c r="A25" s="8" t="s">
        <v>59</v>
      </c>
      <c r="B25" s="14" t="s">
        <v>58</v>
      </c>
      <c r="C25" s="1">
        <v>3.4</v>
      </c>
      <c r="D25" s="10">
        <v>5</v>
      </c>
      <c r="E25" s="13">
        <f t="shared" si="4"/>
        <v>147.05882352941177</v>
      </c>
      <c r="F25" s="10">
        <v>11</v>
      </c>
      <c r="G25" s="13">
        <f t="shared" si="0"/>
        <v>323.52941176470591</v>
      </c>
      <c r="H25" s="13">
        <f t="shared" si="1"/>
        <v>220.00000000000003</v>
      </c>
      <c r="I25" s="10">
        <v>11</v>
      </c>
      <c r="J25" s="13">
        <f t="shared" si="2"/>
        <v>100</v>
      </c>
      <c r="K25" s="10">
        <v>11</v>
      </c>
      <c r="L25" s="13">
        <f t="shared" si="3"/>
        <v>100</v>
      </c>
    </row>
    <row r="26" spans="1:12" ht="122.25" customHeight="1" x14ac:dyDescent="0.25">
      <c r="A26" s="8" t="s">
        <v>57</v>
      </c>
      <c r="B26" s="14" t="s">
        <v>56</v>
      </c>
      <c r="C26" s="1">
        <v>21331.8</v>
      </c>
      <c r="D26" s="10">
        <v>23345.4</v>
      </c>
      <c r="E26" s="13">
        <f t="shared" si="4"/>
        <v>109.4394284589205</v>
      </c>
      <c r="F26" s="10">
        <v>15362</v>
      </c>
      <c r="G26" s="13">
        <f t="shared" si="0"/>
        <v>72.014551045856422</v>
      </c>
      <c r="H26" s="13">
        <f t="shared" si="1"/>
        <v>65.803113247149327</v>
      </c>
      <c r="I26" s="10">
        <v>15362</v>
      </c>
      <c r="J26" s="13">
        <f t="shared" si="2"/>
        <v>100</v>
      </c>
      <c r="K26" s="10">
        <v>15362</v>
      </c>
      <c r="L26" s="13">
        <f t="shared" si="3"/>
        <v>100</v>
      </c>
    </row>
    <row r="27" spans="1:12" ht="108.75" customHeight="1" x14ac:dyDescent="0.25">
      <c r="A27" s="8" t="s">
        <v>63</v>
      </c>
      <c r="B27" s="14" t="s">
        <v>62</v>
      </c>
      <c r="C27" s="1">
        <v>314.8</v>
      </c>
      <c r="D27" s="1">
        <v>464.5</v>
      </c>
      <c r="E27" s="13">
        <f t="shared" si="4"/>
        <v>147.55400254129606</v>
      </c>
      <c r="F27" s="1">
        <v>436.8</v>
      </c>
      <c r="G27" s="13">
        <f t="shared" si="0"/>
        <v>138.75476493011436</v>
      </c>
      <c r="H27" s="13">
        <f t="shared" si="1"/>
        <v>94.036598493003225</v>
      </c>
      <c r="I27" s="1">
        <v>436.8</v>
      </c>
      <c r="J27" s="13">
        <f t="shared" si="2"/>
        <v>100</v>
      </c>
      <c r="K27" s="1">
        <v>436.8</v>
      </c>
      <c r="L27" s="13">
        <f t="shared" si="3"/>
        <v>100</v>
      </c>
    </row>
    <row r="28" spans="1:12" ht="30" x14ac:dyDescent="0.25">
      <c r="A28" s="5" t="s">
        <v>34</v>
      </c>
      <c r="B28" s="14" t="s">
        <v>35</v>
      </c>
      <c r="C28" s="1">
        <v>10778.4</v>
      </c>
      <c r="D28" s="10">
        <v>15506.3</v>
      </c>
      <c r="E28" s="13">
        <f t="shared" si="4"/>
        <v>143.86458101387959</v>
      </c>
      <c r="F28" s="10">
        <v>8958</v>
      </c>
      <c r="G28" s="13">
        <f t="shared" si="0"/>
        <v>83.110665775996438</v>
      </c>
      <c r="H28" s="13">
        <f t="shared" si="1"/>
        <v>57.770067649922943</v>
      </c>
      <c r="I28" s="10">
        <v>8958</v>
      </c>
      <c r="J28" s="13">
        <f t="shared" si="2"/>
        <v>100</v>
      </c>
      <c r="K28" s="10">
        <v>8958</v>
      </c>
      <c r="L28" s="13">
        <f t="shared" si="3"/>
        <v>100</v>
      </c>
    </row>
    <row r="29" spans="1:12" ht="33.75" customHeight="1" x14ac:dyDescent="0.25">
      <c r="A29" s="8" t="s">
        <v>36</v>
      </c>
      <c r="B29" s="14" t="s">
        <v>37</v>
      </c>
      <c r="C29" s="1">
        <v>29412.7</v>
      </c>
      <c r="D29" s="1">
        <v>33937.699999999997</v>
      </c>
      <c r="E29" s="13">
        <f t="shared" si="4"/>
        <v>115.38451077255742</v>
      </c>
      <c r="F29" s="10">
        <v>33414</v>
      </c>
      <c r="G29" s="13">
        <f t="shared" si="0"/>
        <v>113.6039873932009</v>
      </c>
      <c r="H29" s="13">
        <f t="shared" si="1"/>
        <v>98.456878338838521</v>
      </c>
      <c r="I29" s="10">
        <v>35066</v>
      </c>
      <c r="J29" s="13">
        <f t="shared" si="2"/>
        <v>104.94403543424913</v>
      </c>
      <c r="K29" s="1">
        <v>36800.5</v>
      </c>
      <c r="L29" s="13">
        <f t="shared" si="3"/>
        <v>104.94638681343751</v>
      </c>
    </row>
    <row r="30" spans="1:12" ht="20.25" customHeight="1" x14ac:dyDescent="0.25">
      <c r="A30" s="8" t="s">
        <v>64</v>
      </c>
      <c r="B30" s="14" t="s">
        <v>65</v>
      </c>
      <c r="C30" s="1">
        <v>29190.5</v>
      </c>
      <c r="D30" s="10">
        <v>32722.7</v>
      </c>
      <c r="E30" s="13">
        <f t="shared" si="4"/>
        <v>112.10051215292647</v>
      </c>
      <c r="F30" s="10">
        <v>33309</v>
      </c>
      <c r="G30" s="13">
        <f t="shared" si="0"/>
        <v>114.10904232541409</v>
      </c>
      <c r="H30" s="13">
        <f t="shared" si="1"/>
        <v>101.7917225656807</v>
      </c>
      <c r="I30" s="10">
        <v>34961</v>
      </c>
      <c r="J30" s="13">
        <f t="shared" si="2"/>
        <v>104.95962052298178</v>
      </c>
      <c r="K30" s="1">
        <v>36695.5</v>
      </c>
      <c r="L30" s="13">
        <f t="shared" si="3"/>
        <v>104.96124252738765</v>
      </c>
    </row>
    <row r="31" spans="1:12" ht="18.75" customHeight="1" x14ac:dyDescent="0.25">
      <c r="A31" s="8" t="s">
        <v>66</v>
      </c>
      <c r="B31" s="14" t="s">
        <v>67</v>
      </c>
      <c r="C31" s="1">
        <v>222.2</v>
      </c>
      <c r="D31" s="10">
        <v>1215</v>
      </c>
      <c r="E31" s="13">
        <f t="shared" si="4"/>
        <v>546.80468046804685</v>
      </c>
      <c r="F31" s="10">
        <v>105</v>
      </c>
      <c r="G31" s="13">
        <f t="shared" si="0"/>
        <v>47.254725472547257</v>
      </c>
      <c r="H31" s="13">
        <f t="shared" si="1"/>
        <v>8.6419753086419746</v>
      </c>
      <c r="I31" s="10">
        <v>105</v>
      </c>
      <c r="J31" s="13">
        <f t="shared" si="2"/>
        <v>100</v>
      </c>
      <c r="K31" s="10">
        <v>105</v>
      </c>
      <c r="L31" s="13">
        <f t="shared" si="3"/>
        <v>100</v>
      </c>
    </row>
    <row r="32" spans="1:12" ht="32.25" customHeight="1" x14ac:dyDescent="0.25">
      <c r="A32" s="8" t="s">
        <v>38</v>
      </c>
      <c r="B32" s="14" t="s">
        <v>39</v>
      </c>
      <c r="C32" s="1">
        <v>17150.7</v>
      </c>
      <c r="D32" s="1">
        <v>12203.1</v>
      </c>
      <c r="E32" s="13">
        <f t="shared" si="4"/>
        <v>71.152197869474705</v>
      </c>
      <c r="F32" s="10">
        <v>3000</v>
      </c>
      <c r="G32" s="20">
        <f t="shared" si="0"/>
        <v>17.491997411184382</v>
      </c>
      <c r="H32" s="13">
        <f t="shared" si="1"/>
        <v>24.583917201366866</v>
      </c>
      <c r="I32" s="10">
        <v>3000</v>
      </c>
      <c r="J32" s="13">
        <f t="shared" si="2"/>
        <v>100</v>
      </c>
      <c r="K32" s="10">
        <v>3000</v>
      </c>
      <c r="L32" s="13">
        <f t="shared" si="3"/>
        <v>100</v>
      </c>
    </row>
    <row r="33" spans="1:12" ht="108" customHeight="1" x14ac:dyDescent="0.25">
      <c r="A33" s="8" t="s">
        <v>82</v>
      </c>
      <c r="B33" s="14" t="s">
        <v>83</v>
      </c>
      <c r="C33" s="1">
        <v>776.3</v>
      </c>
      <c r="D33" s="1">
        <v>3.1</v>
      </c>
      <c r="E33" s="13">
        <f t="shared" si="4"/>
        <v>0.39933015586757703</v>
      </c>
      <c r="F33" s="10">
        <v>0</v>
      </c>
      <c r="G33" s="13">
        <f t="shared" si="0"/>
        <v>0</v>
      </c>
      <c r="H33" s="13">
        <v>0</v>
      </c>
      <c r="I33" s="10"/>
      <c r="J33" s="13">
        <v>0</v>
      </c>
      <c r="K33" s="10"/>
      <c r="L33" s="13">
        <v>0</v>
      </c>
    </row>
    <row r="34" spans="1:12" ht="45" customHeight="1" x14ac:dyDescent="0.25">
      <c r="A34" s="8" t="s">
        <v>60</v>
      </c>
      <c r="B34" s="14" t="s">
        <v>61</v>
      </c>
      <c r="C34" s="1">
        <v>16374.4</v>
      </c>
      <c r="D34" s="10">
        <v>12200</v>
      </c>
      <c r="E34" s="13">
        <f t="shared" si="4"/>
        <v>74.506546804768419</v>
      </c>
      <c r="F34" s="10">
        <v>3000</v>
      </c>
      <c r="G34" s="13">
        <f t="shared" si="0"/>
        <v>18.321282001172563</v>
      </c>
      <c r="H34" s="13">
        <f t="shared" si="1"/>
        <v>24.590163934426229</v>
      </c>
      <c r="I34" s="10">
        <v>3000</v>
      </c>
      <c r="J34" s="13">
        <f t="shared" si="2"/>
        <v>100</v>
      </c>
      <c r="K34" s="10">
        <v>3000</v>
      </c>
      <c r="L34" s="13">
        <f t="shared" si="3"/>
        <v>100</v>
      </c>
    </row>
    <row r="35" spans="1:12" ht="17.25" customHeight="1" x14ac:dyDescent="0.25">
      <c r="A35" s="5" t="s">
        <v>40</v>
      </c>
      <c r="B35" s="14" t="s">
        <v>41</v>
      </c>
      <c r="C35" s="1">
        <v>1715.7</v>
      </c>
      <c r="D35" s="10">
        <v>1776.7</v>
      </c>
      <c r="E35" s="13">
        <f t="shared" si="4"/>
        <v>103.55540012822755</v>
      </c>
      <c r="F35" s="1">
        <v>1020.1</v>
      </c>
      <c r="G35" s="13">
        <f t="shared" si="0"/>
        <v>59.456781488605237</v>
      </c>
      <c r="H35" s="13">
        <f t="shared" si="1"/>
        <v>57.415433106320698</v>
      </c>
      <c r="I35" s="1">
        <v>1020.1</v>
      </c>
      <c r="J35" s="13">
        <f t="shared" si="2"/>
        <v>100</v>
      </c>
      <c r="K35" s="1">
        <v>1020.1</v>
      </c>
      <c r="L35" s="13">
        <f t="shared" si="3"/>
        <v>100</v>
      </c>
    </row>
    <row r="36" spans="1:12" x14ac:dyDescent="0.25">
      <c r="A36" s="5" t="s">
        <v>42</v>
      </c>
      <c r="B36" s="14" t="s">
        <v>43</v>
      </c>
      <c r="C36" s="1">
        <v>585.20000000000005</v>
      </c>
      <c r="D36" s="10">
        <v>299</v>
      </c>
      <c r="E36" s="13">
        <f t="shared" si="4"/>
        <v>51.093643198906356</v>
      </c>
      <c r="F36" s="10">
        <v>966</v>
      </c>
      <c r="G36" s="13">
        <f t="shared" si="0"/>
        <v>165.0717703349282</v>
      </c>
      <c r="H36" s="13">
        <f t="shared" si="1"/>
        <v>323.07692307692309</v>
      </c>
      <c r="I36" s="10">
        <v>0</v>
      </c>
      <c r="J36" s="13">
        <f t="shared" si="2"/>
        <v>0</v>
      </c>
      <c r="K36" s="10">
        <v>0</v>
      </c>
      <c r="L36" s="13">
        <v>0</v>
      </c>
    </row>
    <row r="37" spans="1:12" x14ac:dyDescent="0.25">
      <c r="A37" s="6" t="s">
        <v>44</v>
      </c>
      <c r="B37" s="16" t="s">
        <v>45</v>
      </c>
      <c r="C37" s="11">
        <v>682000</v>
      </c>
      <c r="D37" s="3">
        <v>732682.4</v>
      </c>
      <c r="E37" s="12">
        <f t="shared" si="4"/>
        <v>107.43143695014663</v>
      </c>
      <c r="F37" s="17">
        <v>695634.7</v>
      </c>
      <c r="G37" s="12">
        <f t="shared" si="0"/>
        <v>101.99922287390028</v>
      </c>
      <c r="H37" s="12">
        <f t="shared" si="1"/>
        <v>94.943552622527832</v>
      </c>
      <c r="I37" s="11">
        <v>632702.4</v>
      </c>
      <c r="J37" s="12">
        <f t="shared" si="2"/>
        <v>90.953254632064798</v>
      </c>
      <c r="K37" s="11">
        <v>660286.19999999995</v>
      </c>
      <c r="L37" s="12">
        <f t="shared" si="3"/>
        <v>104.35968000121383</v>
      </c>
    </row>
    <row r="38" spans="1:12" ht="45" customHeight="1" x14ac:dyDescent="0.25">
      <c r="A38" s="8" t="s">
        <v>46</v>
      </c>
      <c r="B38" s="14" t="s">
        <v>47</v>
      </c>
      <c r="C38" s="1">
        <v>680720.1</v>
      </c>
      <c r="D38" s="10">
        <v>732996.4</v>
      </c>
      <c r="E38" s="13">
        <f t="shared" si="4"/>
        <v>107.67955874962412</v>
      </c>
      <c r="F38" s="1">
        <v>695319.66</v>
      </c>
      <c r="G38" s="13">
        <f t="shared" si="0"/>
        <v>102.14472291915577</v>
      </c>
      <c r="H38" s="13">
        <f t="shared" si="1"/>
        <v>94.859901085462354</v>
      </c>
      <c r="I38" s="1">
        <v>632387.41</v>
      </c>
      <c r="J38" s="13">
        <f t="shared" si="2"/>
        <v>90.949162864171001</v>
      </c>
      <c r="K38" s="1">
        <v>659971.17000000004</v>
      </c>
      <c r="L38" s="13">
        <f t="shared" si="3"/>
        <v>104.3618452176333</v>
      </c>
    </row>
    <row r="39" spans="1:12" ht="28.5" customHeight="1" x14ac:dyDescent="0.25">
      <c r="A39" s="8" t="s">
        <v>48</v>
      </c>
      <c r="B39" s="14" t="s">
        <v>49</v>
      </c>
      <c r="C39" s="1">
        <v>72014.3</v>
      </c>
      <c r="D39" s="10">
        <v>59083</v>
      </c>
      <c r="E39" s="13">
        <f t="shared" si="4"/>
        <v>82.043427485929882</v>
      </c>
      <c r="F39" s="10">
        <v>51782</v>
      </c>
      <c r="G39" s="13">
        <f t="shared" si="0"/>
        <v>71.905163280070767</v>
      </c>
      <c r="H39" s="13">
        <f t="shared" si="1"/>
        <v>87.642807575783223</v>
      </c>
      <c r="I39" s="10">
        <v>39999</v>
      </c>
      <c r="J39" s="13">
        <f t="shared" si="2"/>
        <v>77.244988606079332</v>
      </c>
      <c r="K39" s="10">
        <v>89230</v>
      </c>
      <c r="L39" s="13">
        <f t="shared" si="3"/>
        <v>223.08057701442533</v>
      </c>
    </row>
    <row r="40" spans="1:12" ht="45" x14ac:dyDescent="0.25">
      <c r="A40" s="8" t="s">
        <v>50</v>
      </c>
      <c r="B40" s="14" t="s">
        <v>51</v>
      </c>
      <c r="C40" s="1">
        <v>226682.2</v>
      </c>
      <c r="D40" s="10">
        <v>280451.90000000002</v>
      </c>
      <c r="E40" s="13">
        <f t="shared" si="4"/>
        <v>123.72030093231847</v>
      </c>
      <c r="F40" s="18">
        <v>245483.04</v>
      </c>
      <c r="G40" s="13">
        <f t="shared" si="0"/>
        <v>108.29391985784504</v>
      </c>
      <c r="H40" s="13">
        <f t="shared" si="1"/>
        <v>87.53124510834121</v>
      </c>
      <c r="I40" s="18">
        <v>198838.31</v>
      </c>
      <c r="J40" s="13">
        <f t="shared" si="2"/>
        <v>80.998797309989314</v>
      </c>
      <c r="K40" s="18">
        <v>177543.81</v>
      </c>
      <c r="L40" s="13">
        <f t="shared" si="3"/>
        <v>89.29054466415451</v>
      </c>
    </row>
    <row r="41" spans="1:12" ht="31.5" customHeight="1" x14ac:dyDescent="0.25">
      <c r="A41" s="8" t="s">
        <v>52</v>
      </c>
      <c r="B41" s="14" t="s">
        <v>53</v>
      </c>
      <c r="C41" s="1">
        <v>320172.59999999998</v>
      </c>
      <c r="D41" s="1">
        <v>341417.2</v>
      </c>
      <c r="E41" s="13">
        <f t="shared" si="4"/>
        <v>106.63535855348023</v>
      </c>
      <c r="F41" s="18">
        <v>366050.52</v>
      </c>
      <c r="G41" s="13">
        <f t="shared" si="0"/>
        <v>114.32912123023647</v>
      </c>
      <c r="H41" s="13">
        <f t="shared" si="1"/>
        <v>107.21502021573606</v>
      </c>
      <c r="I41" s="1">
        <v>365373.3</v>
      </c>
      <c r="J41" s="13">
        <f t="shared" si="2"/>
        <v>99.814992750181034</v>
      </c>
      <c r="K41" s="1">
        <v>365020.56</v>
      </c>
      <c r="L41" s="13">
        <f t="shared" si="3"/>
        <v>99.903457641814555</v>
      </c>
    </row>
    <row r="42" spans="1:12" x14ac:dyDescent="0.25">
      <c r="A42" s="5" t="s">
        <v>54</v>
      </c>
      <c r="B42" s="14" t="s">
        <v>55</v>
      </c>
      <c r="C42" s="10">
        <v>61851</v>
      </c>
      <c r="D42" s="1">
        <v>52044.3</v>
      </c>
      <c r="E42" s="13">
        <f t="shared" si="4"/>
        <v>84.144637920162978</v>
      </c>
      <c r="F42" s="19">
        <v>32004.1</v>
      </c>
      <c r="G42" s="13">
        <f t="shared" si="0"/>
        <v>51.743868328725483</v>
      </c>
      <c r="H42" s="13">
        <f t="shared" si="1"/>
        <v>61.493958031907425</v>
      </c>
      <c r="I42" s="1">
        <v>28176.799999999999</v>
      </c>
      <c r="J42" s="13">
        <f t="shared" si="2"/>
        <v>88.041219718723539</v>
      </c>
      <c r="K42" s="1">
        <v>28176.799999999999</v>
      </c>
      <c r="L42" s="13">
        <f t="shared" si="3"/>
        <v>100</v>
      </c>
    </row>
  </sheetData>
  <mergeCells count="14">
    <mergeCell ref="J1:L1"/>
    <mergeCell ref="J2:L2"/>
    <mergeCell ref="G6:H6"/>
    <mergeCell ref="A6:A7"/>
    <mergeCell ref="B6:B7"/>
    <mergeCell ref="C6:C7"/>
    <mergeCell ref="D6:D7"/>
    <mergeCell ref="E6:E7"/>
    <mergeCell ref="F6:F7"/>
    <mergeCell ref="I6:I7"/>
    <mergeCell ref="J6:J7"/>
    <mergeCell ref="K6:K7"/>
    <mergeCell ref="L6:L7"/>
    <mergeCell ref="A3:L3"/>
  </mergeCells>
  <pageMargins left="0.25" right="0.25" top="0.75" bottom="0.75" header="0.3" footer="0.3"/>
  <pageSetup paperSize="9" scale="84" fitToHeight="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Финансовое Управлние</cp:lastModifiedBy>
  <cp:lastPrinted>2022-11-09T12:51:43Z</cp:lastPrinted>
  <dcterms:created xsi:type="dcterms:W3CDTF">2022-11-09T11:37:50Z</dcterms:created>
  <dcterms:modified xsi:type="dcterms:W3CDTF">2024-11-07T08:53:09Z</dcterms:modified>
</cp:coreProperties>
</file>