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90" windowWidth="28590" windowHeight="12675"/>
  </bookViews>
  <sheets>
    <sheet name="РЕЕСТР" sheetId="1" r:id="rId1"/>
    <sheet name="Таблица" sheetId="2" r:id="rId2"/>
    <sheet name="Лист3" sheetId="3" r:id="rId3"/>
  </sheets>
  <definedNames>
    <definedName name="_xlnm.Print_Area" localSheetId="0">РЕЕСТР!$A$1:$X$901</definedName>
  </definedNames>
  <calcPr calcId="124519"/>
</workbook>
</file>

<file path=xl/calcChain.xml><?xml version="1.0" encoding="utf-8"?>
<calcChain xmlns="http://schemas.openxmlformats.org/spreadsheetml/2006/main">
  <c r="R488" i="1"/>
  <c r="V487"/>
  <c r="V486"/>
  <c r="S898" l="1"/>
  <c r="T898"/>
  <c r="U898"/>
  <c r="W898"/>
  <c r="V897"/>
  <c r="R898"/>
  <c r="T321"/>
  <c r="R321"/>
  <c r="V320"/>
  <c r="T713"/>
  <c r="R713"/>
  <c r="V712"/>
  <c r="V711"/>
  <c r="V319"/>
  <c r="V159"/>
  <c r="V896"/>
  <c r="V485"/>
  <c r="T268"/>
  <c r="R268"/>
  <c r="V267" l="1"/>
  <c r="V710"/>
  <c r="S17" i="2" l="1"/>
  <c r="R17"/>
  <c r="Q17"/>
  <c r="P10"/>
  <c r="P14"/>
  <c r="S268" i="1"/>
  <c r="U268"/>
  <c r="W268"/>
  <c r="R160"/>
  <c r="S160"/>
  <c r="T160"/>
  <c r="U160"/>
  <c r="W160"/>
  <c r="V158"/>
  <c r="V709" l="1"/>
  <c r="V895"/>
  <c r="V894"/>
  <c r="V708"/>
  <c r="S488"/>
  <c r="T488"/>
  <c r="U488"/>
  <c r="W488"/>
  <c r="V484"/>
  <c r="V892"/>
  <c r="V893"/>
  <c r="S713"/>
  <c r="U713"/>
  <c r="W713"/>
  <c r="V707"/>
  <c r="V483"/>
  <c r="V318"/>
  <c r="V266"/>
  <c r="V706"/>
  <c r="V705"/>
  <c r="V482"/>
  <c r="V481" l="1"/>
  <c r="V317"/>
  <c r="T401" l="1"/>
  <c r="R401"/>
  <c r="V400"/>
  <c r="V704"/>
  <c r="V265"/>
  <c r="V157"/>
  <c r="V703"/>
  <c r="V239"/>
  <c r="V161"/>
  <c r="G2" i="2"/>
  <c r="D8" l="1"/>
  <c r="E8"/>
  <c r="L10" s="1"/>
  <c r="B8"/>
  <c r="V480" i="1"/>
  <c r="B2" i="2"/>
  <c r="V156" i="1"/>
  <c r="V273"/>
  <c r="C3" i="2"/>
  <c r="D3"/>
  <c r="E3"/>
  <c r="L5" s="1"/>
  <c r="G3"/>
  <c r="B3"/>
  <c r="V264" i="1"/>
  <c r="V479"/>
  <c r="B14" i="2"/>
  <c r="V891" i="1"/>
  <c r="D14" i="2"/>
  <c r="E14"/>
  <c r="L16" s="1"/>
  <c r="G14"/>
  <c r="S784" i="1"/>
  <c r="C13" i="2" s="1"/>
  <c r="T784" i="1"/>
  <c r="D13" i="2" s="1"/>
  <c r="U784" i="1"/>
  <c r="E13" i="2" s="1"/>
  <c r="L15" s="1"/>
  <c r="W784" i="1"/>
  <c r="G13" i="2" s="1"/>
  <c r="E12"/>
  <c r="L14" s="1"/>
  <c r="G12"/>
  <c r="S592" i="1"/>
  <c r="C11" i="2" s="1"/>
  <c r="T592" i="1"/>
  <c r="U592"/>
  <c r="E11" i="2" s="1"/>
  <c r="L13" s="1"/>
  <c r="W592" i="1"/>
  <c r="G11" i="2" s="1"/>
  <c r="V574" i="1"/>
  <c r="S575"/>
  <c r="T575"/>
  <c r="D10" i="2" s="1"/>
  <c r="U575" i="1"/>
  <c r="E10" i="2" s="1"/>
  <c r="L12" s="1"/>
  <c r="W575" i="1"/>
  <c r="G10" i="2" s="1"/>
  <c r="S542" i="1"/>
  <c r="C9" i="2" s="1"/>
  <c r="T542" i="1"/>
  <c r="D9" i="2" s="1"/>
  <c r="U542" i="1"/>
  <c r="E9" i="2" s="1"/>
  <c r="L11" s="1"/>
  <c r="W542" i="1"/>
  <c r="G9" i="2" s="1"/>
  <c r="V471" i="1"/>
  <c r="V472"/>
  <c r="V473"/>
  <c r="V474"/>
  <c r="V475"/>
  <c r="V476"/>
  <c r="V477"/>
  <c r="V478"/>
  <c r="S418"/>
  <c r="C7" i="2" s="1"/>
  <c r="T418" i="1"/>
  <c r="D7" i="2" s="1"/>
  <c r="U418" i="1"/>
  <c r="E7" i="2" s="1"/>
  <c r="L9" s="1"/>
  <c r="W418" i="1"/>
  <c r="G7" i="2" s="1"/>
  <c r="U401" i="1"/>
  <c r="E6" i="2" s="1"/>
  <c r="L8" s="1"/>
  <c r="W401" i="1"/>
  <c r="G6" i="2" s="1"/>
  <c r="S401" i="1"/>
  <c r="C6" i="2" s="1"/>
  <c r="D6"/>
  <c r="W348" i="1"/>
  <c r="G5" i="2" s="1"/>
  <c r="V314" i="1"/>
  <c r="V316"/>
  <c r="V263"/>
  <c r="V252"/>
  <c r="V253"/>
  <c r="V254"/>
  <c r="V255"/>
  <c r="V257"/>
  <c r="V258"/>
  <c r="V259"/>
  <c r="V260"/>
  <c r="V261"/>
  <c r="V262"/>
  <c r="V155"/>
  <c r="V564"/>
  <c r="V154"/>
  <c r="U348"/>
  <c r="E5" i="2" s="1"/>
  <c r="L7" s="1"/>
  <c r="T348" i="1"/>
  <c r="D5" i="2" s="1"/>
  <c r="S348" i="1"/>
  <c r="C5" i="2" s="1"/>
  <c r="R348" i="1"/>
  <c r="B5" i="2" s="1"/>
  <c r="R575" i="1"/>
  <c r="B10" i="2" s="1"/>
  <c r="V346" i="1"/>
  <c r="X346"/>
  <c r="B12" i="2"/>
  <c r="V700" i="1"/>
  <c r="V701"/>
  <c r="V702"/>
  <c r="V890"/>
  <c r="V889"/>
  <c r="V888"/>
  <c r="B6" i="2"/>
  <c r="V399" i="1"/>
  <c r="V573"/>
  <c r="V887"/>
  <c r="V886"/>
  <c r="K18" i="2"/>
  <c r="Z17"/>
  <c r="Y17"/>
  <c r="X17"/>
  <c r="W17"/>
  <c r="U17"/>
  <c r="C8"/>
  <c r="G8"/>
  <c r="R418" i="1"/>
  <c r="B7" i="2" s="1"/>
  <c r="C14"/>
  <c r="R784" i="1"/>
  <c r="B13" i="2" s="1"/>
  <c r="C12"/>
  <c r="D12"/>
  <c r="D11"/>
  <c r="R592" i="1"/>
  <c r="B11" i="2" s="1"/>
  <c r="C10"/>
  <c r="R542" i="1"/>
  <c r="B9" i="2" s="1"/>
  <c r="X345" i="1"/>
  <c r="V345"/>
  <c r="S321"/>
  <c r="C4" i="2" s="1"/>
  <c r="D4"/>
  <c r="U321" i="1"/>
  <c r="E4" i="2" s="1"/>
  <c r="L6" s="1"/>
  <c r="W321" i="1"/>
  <c r="G4" i="2" s="1"/>
  <c r="B4"/>
  <c r="C2"/>
  <c r="D2"/>
  <c r="E2"/>
  <c r="L4" s="1"/>
  <c r="V153" i="1"/>
  <c r="V699"/>
  <c r="V733"/>
  <c r="V885"/>
  <c r="V884"/>
  <c r="X349"/>
  <c r="V349"/>
  <c r="M12" i="2" l="1"/>
  <c r="O12" s="1"/>
  <c r="N4"/>
  <c r="N7"/>
  <c r="V7" s="1"/>
  <c r="N6"/>
  <c r="V6" s="1"/>
  <c r="N8"/>
  <c r="V8" s="1"/>
  <c r="M11"/>
  <c r="O11" s="1"/>
  <c r="M15"/>
  <c r="O15" s="1"/>
  <c r="N14"/>
  <c r="V14" s="1"/>
  <c r="M8"/>
  <c r="O8" s="1"/>
  <c r="M14"/>
  <c r="O14" s="1"/>
  <c r="M10"/>
  <c r="O10" s="1"/>
  <c r="M9"/>
  <c r="O9" s="1"/>
  <c r="N5"/>
  <c r="V5" s="1"/>
  <c r="M6"/>
  <c r="O6" s="1"/>
  <c r="N13"/>
  <c r="V13" s="1"/>
  <c r="N9"/>
  <c r="V9" s="1"/>
  <c r="M5"/>
  <c r="O5" s="1"/>
  <c r="M7"/>
  <c r="M13"/>
  <c r="O13" s="1"/>
  <c r="K13" s="1"/>
  <c r="N10"/>
  <c r="V10" s="1"/>
  <c r="N12"/>
  <c r="V12" s="1"/>
  <c r="N16"/>
  <c r="V16" s="1"/>
  <c r="N11"/>
  <c r="V11" s="1"/>
  <c r="N15"/>
  <c r="V15" s="1"/>
  <c r="M16"/>
  <c r="B15"/>
  <c r="C15"/>
  <c r="M4"/>
  <c r="O4" s="1"/>
  <c r="G15"/>
  <c r="L17"/>
  <c r="D15"/>
  <c r="E15"/>
  <c r="V251" i="1"/>
  <c r="V698"/>
  <c r="V250"/>
  <c r="V697"/>
  <c r="V398"/>
  <c r="V397"/>
  <c r="V249"/>
  <c r="V696"/>
  <c r="X677"/>
  <c r="X271"/>
  <c r="X241"/>
  <c r="X161"/>
  <c r="X8"/>
  <c r="X10"/>
  <c r="X11"/>
  <c r="X12"/>
  <c r="X15"/>
  <c r="X16"/>
  <c r="X17"/>
  <c r="X18"/>
  <c r="X19"/>
  <c r="X20"/>
  <c r="X21"/>
  <c r="X22"/>
  <c r="X23"/>
  <c r="X24"/>
  <c r="X25"/>
  <c r="X26"/>
  <c r="X27"/>
  <c r="X29"/>
  <c r="X31"/>
  <c r="X33"/>
  <c r="X36"/>
  <c r="X37"/>
  <c r="X38"/>
  <c r="X39"/>
  <c r="X40"/>
  <c r="X41"/>
  <c r="X47"/>
  <c r="X49"/>
  <c r="X56"/>
  <c r="X57"/>
  <c r="X58"/>
  <c r="X62"/>
  <c r="X63"/>
  <c r="X64"/>
  <c r="X65"/>
  <c r="X66"/>
  <c r="X75"/>
  <c r="X77"/>
  <c r="X79"/>
  <c r="X82"/>
  <c r="X83"/>
  <c r="X84"/>
  <c r="X85"/>
  <c r="X86"/>
  <c r="X87"/>
  <c r="X88"/>
  <c r="X89"/>
  <c r="X90"/>
  <c r="X91"/>
  <c r="X92"/>
  <c r="X93"/>
  <c r="X94"/>
  <c r="X95"/>
  <c r="X96"/>
  <c r="X97"/>
  <c r="X98"/>
  <c r="X136"/>
  <c r="X162"/>
  <c r="X165"/>
  <c r="X170"/>
  <c r="X173"/>
  <c r="X174"/>
  <c r="X175"/>
  <c r="X176"/>
  <c r="X179"/>
  <c r="X180"/>
  <c r="X181"/>
  <c r="X182"/>
  <c r="X183"/>
  <c r="X184"/>
  <c r="X185"/>
  <c r="X186"/>
  <c r="X187"/>
  <c r="X188"/>
  <c r="X189"/>
  <c r="X190"/>
  <c r="X191"/>
  <c r="X192"/>
  <c r="X193"/>
  <c r="X194"/>
  <c r="X197"/>
  <c r="X200"/>
  <c r="X201"/>
  <c r="X213"/>
  <c r="X224"/>
  <c r="X225"/>
  <c r="X228"/>
  <c r="X229"/>
  <c r="X230"/>
  <c r="X231"/>
  <c r="X233"/>
  <c r="X235"/>
  <c r="X238"/>
  <c r="X240"/>
  <c r="X272"/>
  <c r="X274"/>
  <c r="X275"/>
  <c r="X276"/>
  <c r="X277"/>
  <c r="X280"/>
  <c r="X284"/>
  <c r="X285"/>
  <c r="X286"/>
  <c r="X288"/>
  <c r="X289"/>
  <c r="X290"/>
  <c r="X291"/>
  <c r="X292"/>
  <c r="X293"/>
  <c r="X294"/>
  <c r="X295"/>
  <c r="X297"/>
  <c r="X299"/>
  <c r="X300"/>
  <c r="X301"/>
  <c r="X302"/>
  <c r="X303"/>
  <c r="X304"/>
  <c r="X305"/>
  <c r="X306"/>
  <c r="X310"/>
  <c r="X311"/>
  <c r="X312"/>
  <c r="X313"/>
  <c r="X322"/>
  <c r="X323"/>
  <c r="X325"/>
  <c r="X326"/>
  <c r="X330"/>
  <c r="X331"/>
  <c r="X332"/>
  <c r="X333"/>
  <c r="X334"/>
  <c r="X335"/>
  <c r="X336"/>
  <c r="X337"/>
  <c r="X338"/>
  <c r="X339"/>
  <c r="X340"/>
  <c r="X341"/>
  <c r="X342"/>
  <c r="X343"/>
  <c r="X344"/>
  <c r="X351"/>
  <c r="X352"/>
  <c r="X353"/>
  <c r="X354"/>
  <c r="X355"/>
  <c r="X356"/>
  <c r="X357"/>
  <c r="X359"/>
  <c r="X360"/>
  <c r="X363"/>
  <c r="X364"/>
  <c r="X365"/>
  <c r="X367"/>
  <c r="X369"/>
  <c r="X370"/>
  <c r="X371"/>
  <c r="X372"/>
  <c r="X373"/>
  <c r="X375"/>
  <c r="X376"/>
  <c r="X377"/>
  <c r="X378"/>
  <c r="X379"/>
  <c r="X380"/>
  <c r="X382"/>
  <c r="X383"/>
  <c r="X386"/>
  <c r="X387"/>
  <c r="X389"/>
  <c r="X391"/>
  <c r="X404"/>
  <c r="X405"/>
  <c r="X406"/>
  <c r="X408"/>
  <c r="X410"/>
  <c r="X411"/>
  <c r="X412"/>
  <c r="X413"/>
  <c r="X414"/>
  <c r="X415"/>
  <c r="X416"/>
  <c r="X419"/>
  <c r="X420"/>
  <c r="X422"/>
  <c r="X423"/>
  <c r="X424"/>
  <c r="X425"/>
  <c r="X428"/>
  <c r="X429"/>
  <c r="X431"/>
  <c r="X433"/>
  <c r="X436"/>
  <c r="X438"/>
  <c r="X440"/>
  <c r="X443"/>
  <c r="X444"/>
  <c r="X448"/>
  <c r="X449"/>
  <c r="X450"/>
  <c r="X451"/>
  <c r="X452"/>
  <c r="X453"/>
  <c r="X454"/>
  <c r="X455"/>
  <c r="X456"/>
  <c r="X457"/>
  <c r="X458"/>
  <c r="X470"/>
  <c r="X471"/>
  <c r="X474"/>
  <c r="X489"/>
  <c r="X490"/>
  <c r="X491"/>
  <c r="X492"/>
  <c r="X494"/>
  <c r="X495"/>
  <c r="X496"/>
  <c r="X497"/>
  <c r="X498"/>
  <c r="X499"/>
  <c r="X502"/>
  <c r="X503"/>
  <c r="X504"/>
  <c r="X505"/>
  <c r="X506"/>
  <c r="X507"/>
  <c r="X508"/>
  <c r="X509"/>
  <c r="X510"/>
  <c r="X511"/>
  <c r="X512"/>
  <c r="X513"/>
  <c r="X514"/>
  <c r="X515"/>
  <c r="X517"/>
  <c r="X519"/>
  <c r="X520"/>
  <c r="X521"/>
  <c r="X522"/>
  <c r="X523"/>
  <c r="X526"/>
  <c r="X527"/>
  <c r="X528"/>
  <c r="X529"/>
  <c r="X530"/>
  <c r="X531"/>
  <c r="X532"/>
  <c r="X533"/>
  <c r="X534"/>
  <c r="X535"/>
  <c r="X536"/>
  <c r="X537"/>
  <c r="X538"/>
  <c r="X539"/>
  <c r="X540"/>
  <c r="X541"/>
  <c r="X543"/>
  <c r="X545"/>
  <c r="X546"/>
  <c r="X548"/>
  <c r="X549"/>
  <c r="X550"/>
  <c r="X551"/>
  <c r="X552"/>
  <c r="X553"/>
  <c r="X554"/>
  <c r="X555"/>
  <c r="X556"/>
  <c r="X557"/>
  <c r="X558"/>
  <c r="X559"/>
  <c r="X561"/>
  <c r="X563"/>
  <c r="X569"/>
  <c r="X570"/>
  <c r="X571"/>
  <c r="X572"/>
  <c r="X576"/>
  <c r="X577"/>
  <c r="X578"/>
  <c r="X580"/>
  <c r="X583"/>
  <c r="X584"/>
  <c r="X585"/>
  <c r="X586"/>
  <c r="X587"/>
  <c r="X588"/>
  <c r="X589"/>
  <c r="X590"/>
  <c r="X591"/>
  <c r="X593"/>
  <c r="X594"/>
  <c r="X595"/>
  <c r="X596"/>
  <c r="X597"/>
  <c r="X600"/>
  <c r="X601"/>
  <c r="X602"/>
  <c r="X603"/>
  <c r="X605"/>
  <c r="X606"/>
  <c r="X608"/>
  <c r="X615"/>
  <c r="X616"/>
  <c r="X618"/>
  <c r="X619"/>
  <c r="X620"/>
  <c r="X621"/>
  <c r="X622"/>
  <c r="X624"/>
  <c r="X633"/>
  <c r="X634"/>
  <c r="X640"/>
  <c r="X641"/>
  <c r="X642"/>
  <c r="X643"/>
  <c r="X644"/>
  <c r="X647"/>
  <c r="X649"/>
  <c r="X650"/>
  <c r="X651"/>
  <c r="X652"/>
  <c r="X654"/>
  <c r="X656"/>
  <c r="X658"/>
  <c r="X659"/>
  <c r="X660"/>
  <c r="X662"/>
  <c r="X669"/>
  <c r="X682"/>
  <c r="X683"/>
  <c r="X692"/>
  <c r="X714"/>
  <c r="X715"/>
  <c r="X716"/>
  <c r="X717"/>
  <c r="X719"/>
  <c r="X720"/>
  <c r="X721"/>
  <c r="X723"/>
  <c r="X724"/>
  <c r="X725"/>
  <c r="X726"/>
  <c r="X727"/>
  <c r="X728"/>
  <c r="X731"/>
  <c r="X735"/>
  <c r="X736"/>
  <c r="X738"/>
  <c r="X739"/>
  <c r="X741"/>
  <c r="X742"/>
  <c r="X743"/>
  <c r="X745"/>
  <c r="X747"/>
  <c r="X748"/>
  <c r="X749"/>
  <c r="X750"/>
  <c r="X751"/>
  <c r="X752"/>
  <c r="X753"/>
  <c r="X754"/>
  <c r="X755"/>
  <c r="X757"/>
  <c r="X758"/>
  <c r="X759"/>
  <c r="X761"/>
  <c r="X762"/>
  <c r="X763"/>
  <c r="X764"/>
  <c r="X766"/>
  <c r="X767"/>
  <c r="X768"/>
  <c r="X772"/>
  <c r="X773"/>
  <c r="X774"/>
  <c r="X776"/>
  <c r="X777"/>
  <c r="X778"/>
  <c r="X779"/>
  <c r="X780"/>
  <c r="X781"/>
  <c r="X782"/>
  <c r="X783"/>
  <c r="X789"/>
  <c r="X793"/>
  <c r="X795"/>
  <c r="X796"/>
  <c r="X797"/>
  <c r="X799"/>
  <c r="X800"/>
  <c r="X801"/>
  <c r="X802"/>
  <c r="X803"/>
  <c r="X804"/>
  <c r="X805"/>
  <c r="X806"/>
  <c r="X807"/>
  <c r="X810"/>
  <c r="X812"/>
  <c r="X813"/>
  <c r="X815"/>
  <c r="X816"/>
  <c r="X818"/>
  <c r="X819"/>
  <c r="X820"/>
  <c r="X821"/>
  <c r="X822"/>
  <c r="X823"/>
  <c r="X827"/>
  <c r="X830"/>
  <c r="X831"/>
  <c r="X832"/>
  <c r="X834"/>
  <c r="X842"/>
  <c r="X843"/>
  <c r="X845"/>
  <c r="X846"/>
  <c r="X847"/>
  <c r="X849"/>
  <c r="X850"/>
  <c r="X853"/>
  <c r="X855"/>
  <c r="X856"/>
  <c r="X857"/>
  <c r="X858"/>
  <c r="X859"/>
  <c r="X860"/>
  <c r="X861"/>
  <c r="X862"/>
  <c r="X863"/>
  <c r="X866"/>
  <c r="X867"/>
  <c r="X868"/>
  <c r="X869"/>
  <c r="X870"/>
  <c r="X871"/>
  <c r="X874"/>
  <c r="X875"/>
  <c r="X876"/>
  <c r="X878"/>
  <c r="X7"/>
  <c r="V8"/>
  <c r="V10"/>
  <c r="V11"/>
  <c r="V12"/>
  <c r="V15"/>
  <c r="V16"/>
  <c r="V17"/>
  <c r="V18"/>
  <c r="V19"/>
  <c r="V20"/>
  <c r="V21"/>
  <c r="V22"/>
  <c r="V24"/>
  <c r="V25"/>
  <c r="V26"/>
  <c r="V27"/>
  <c r="V29"/>
  <c r="V31"/>
  <c r="V33"/>
  <c r="V36"/>
  <c r="V37"/>
  <c r="V38"/>
  <c r="V39"/>
  <c r="V47"/>
  <c r="V49"/>
  <c r="V56"/>
  <c r="V62"/>
  <c r="V75"/>
  <c r="V79"/>
  <c r="V81"/>
  <c r="V82"/>
  <c r="V84"/>
  <c r="V85"/>
  <c r="V86"/>
  <c r="V87"/>
  <c r="V88"/>
  <c r="V89"/>
  <c r="V90"/>
  <c r="V91"/>
  <c r="V92"/>
  <c r="V93"/>
  <c r="V94"/>
  <c r="V95"/>
  <c r="V96"/>
  <c r="V97"/>
  <c r="V98"/>
  <c r="V100"/>
  <c r="V101"/>
  <c r="V102"/>
  <c r="V103"/>
  <c r="V104"/>
  <c r="V105"/>
  <c r="V106"/>
  <c r="V107"/>
  <c r="V108"/>
  <c r="V109"/>
  <c r="V110"/>
  <c r="V111"/>
  <c r="V112"/>
  <c r="V113"/>
  <c r="V114"/>
  <c r="V115"/>
  <c r="V116"/>
  <c r="V117"/>
  <c r="V118"/>
  <c r="V119"/>
  <c r="V120"/>
  <c r="V121"/>
  <c r="V122"/>
  <c r="V123"/>
  <c r="V124"/>
  <c r="V125"/>
  <c r="V127"/>
  <c r="V128"/>
  <c r="V129"/>
  <c r="V130"/>
  <c r="V131"/>
  <c r="V132"/>
  <c r="V133"/>
  <c r="V134"/>
  <c r="V135"/>
  <c r="V136"/>
  <c r="V137"/>
  <c r="V138"/>
  <c r="V139"/>
  <c r="V140"/>
  <c r="V141"/>
  <c r="V142"/>
  <c r="V143"/>
  <c r="V144"/>
  <c r="V145"/>
  <c r="V146"/>
  <c r="V147"/>
  <c r="V148"/>
  <c r="V149"/>
  <c r="V150"/>
  <c r="V151"/>
  <c r="V152"/>
  <c r="V162"/>
  <c r="V165"/>
  <c r="V167"/>
  <c r="V168"/>
  <c r="V169"/>
  <c r="V170"/>
  <c r="V173"/>
  <c r="V174"/>
  <c r="V175"/>
  <c r="V176"/>
  <c r="V178"/>
  <c r="V179"/>
  <c r="V180"/>
  <c r="V181"/>
  <c r="V182"/>
  <c r="V183"/>
  <c r="V184"/>
  <c r="V185"/>
  <c r="V186"/>
  <c r="V187"/>
  <c r="V188"/>
  <c r="V189"/>
  <c r="V190"/>
  <c r="V191"/>
  <c r="V192"/>
  <c r="V193"/>
  <c r="V194"/>
  <c r="V195"/>
  <c r="V196"/>
  <c r="V197"/>
  <c r="V200"/>
  <c r="V201"/>
  <c r="V202"/>
  <c r="V203"/>
  <c r="V204"/>
  <c r="V205"/>
  <c r="V206"/>
  <c r="V207"/>
  <c r="V208"/>
  <c r="V209"/>
  <c r="V210"/>
  <c r="V211"/>
  <c r="V212"/>
  <c r="V213"/>
  <c r="V217"/>
  <c r="V218"/>
  <c r="V219"/>
  <c r="V220"/>
  <c r="V221"/>
  <c r="V222"/>
  <c r="V223"/>
  <c r="V224"/>
  <c r="V225"/>
  <c r="V226"/>
  <c r="V227"/>
  <c r="V228"/>
  <c r="V229"/>
  <c r="V230"/>
  <c r="V231"/>
  <c r="V232"/>
  <c r="V233"/>
  <c r="V235"/>
  <c r="V236"/>
  <c r="V237"/>
  <c r="V238"/>
  <c r="V240"/>
  <c r="V241"/>
  <c r="V242"/>
  <c r="V244"/>
  <c r="V245"/>
  <c r="V246"/>
  <c r="V247"/>
  <c r="V248"/>
  <c r="V269"/>
  <c r="V270"/>
  <c r="V271"/>
  <c r="V272"/>
  <c r="V274"/>
  <c r="V275"/>
  <c r="V276"/>
  <c r="V277"/>
  <c r="V278"/>
  <c r="V279"/>
  <c r="V280"/>
  <c r="V284"/>
  <c r="V285"/>
  <c r="V286"/>
  <c r="V287"/>
  <c r="V288"/>
  <c r="V289"/>
  <c r="V290"/>
  <c r="V291"/>
  <c r="V292"/>
  <c r="V293"/>
  <c r="V294"/>
  <c r="V295"/>
  <c r="V297"/>
  <c r="V299"/>
  <c r="V300"/>
  <c r="V301"/>
  <c r="V302"/>
  <c r="V303"/>
  <c r="V304"/>
  <c r="V305"/>
  <c r="V306"/>
  <c r="V310"/>
  <c r="V311"/>
  <c r="V312"/>
  <c r="V313"/>
  <c r="V315"/>
  <c r="V322"/>
  <c r="V323"/>
  <c r="V325"/>
  <c r="V326"/>
  <c r="V327"/>
  <c r="V328"/>
  <c r="V329"/>
  <c r="V330"/>
  <c r="V331"/>
  <c r="V332"/>
  <c r="V333"/>
  <c r="V334"/>
  <c r="V335"/>
  <c r="V337"/>
  <c r="V338"/>
  <c r="V339"/>
  <c r="V340"/>
  <c r="V341"/>
  <c r="V342"/>
  <c r="V343"/>
  <c r="V344"/>
  <c r="V350"/>
  <c r="V351"/>
  <c r="V352"/>
  <c r="V353"/>
  <c r="V354"/>
  <c r="V355"/>
  <c r="V356"/>
  <c r="V357"/>
  <c r="V359"/>
  <c r="V360"/>
  <c r="V361"/>
  <c r="V362"/>
  <c r="V363"/>
  <c r="V364"/>
  <c r="V365"/>
  <c r="V367"/>
  <c r="V368"/>
  <c r="V369"/>
  <c r="V370"/>
  <c r="V371"/>
  <c r="V372"/>
  <c r="V373"/>
  <c r="V374"/>
  <c r="V375"/>
  <c r="V376"/>
  <c r="V377"/>
  <c r="V378"/>
  <c r="V379"/>
  <c r="V380"/>
  <c r="V381"/>
  <c r="V382"/>
  <c r="V383"/>
  <c r="V384"/>
  <c r="V385"/>
  <c r="V386"/>
  <c r="V387"/>
  <c r="V388"/>
  <c r="V389"/>
  <c r="V391"/>
  <c r="V392"/>
  <c r="V393"/>
  <c r="V394"/>
  <c r="V395"/>
  <c r="V396"/>
  <c r="V402"/>
  <c r="V403"/>
  <c r="V404"/>
  <c r="V405"/>
  <c r="V406"/>
  <c r="V407"/>
  <c r="V408"/>
  <c r="V410"/>
  <c r="V411"/>
  <c r="V412"/>
  <c r="V413"/>
  <c r="V414"/>
  <c r="V415"/>
  <c r="V416"/>
  <c r="V417"/>
  <c r="V419"/>
  <c r="V420"/>
  <c r="V422"/>
  <c r="V423"/>
  <c r="V424"/>
  <c r="V425"/>
  <c r="V427"/>
  <c r="V428"/>
  <c r="V429"/>
  <c r="V430"/>
  <c r="V431"/>
  <c r="V432"/>
  <c r="V433"/>
  <c r="V435"/>
  <c r="V436"/>
  <c r="V438"/>
  <c r="V440"/>
  <c r="V441"/>
  <c r="V442"/>
  <c r="V443"/>
  <c r="V444"/>
  <c r="V448"/>
  <c r="V449"/>
  <c r="V450"/>
  <c r="V451"/>
  <c r="V452"/>
  <c r="V453"/>
  <c r="V454"/>
  <c r="V455"/>
  <c r="V456"/>
  <c r="V457"/>
  <c r="V458"/>
  <c r="V459"/>
  <c r="V460"/>
  <c r="V461"/>
  <c r="V462"/>
  <c r="V463"/>
  <c r="V464"/>
  <c r="V465"/>
  <c r="V466"/>
  <c r="V468"/>
  <c r="V469"/>
  <c r="V470"/>
  <c r="V489"/>
  <c r="V490"/>
  <c r="V491"/>
  <c r="V492"/>
  <c r="V494"/>
  <c r="V495"/>
  <c r="V496"/>
  <c r="V497"/>
  <c r="V498"/>
  <c r="V499"/>
  <c r="V502"/>
  <c r="V503"/>
  <c r="V504"/>
  <c r="V505"/>
  <c r="V506"/>
  <c r="V507"/>
  <c r="V508"/>
  <c r="V509"/>
  <c r="V510"/>
  <c r="V511"/>
  <c r="V512"/>
  <c r="V513"/>
  <c r="V514"/>
  <c r="V515"/>
  <c r="V516"/>
  <c r="V517"/>
  <c r="V519"/>
  <c r="V520"/>
  <c r="V521"/>
  <c r="V522"/>
  <c r="V523"/>
  <c r="V526"/>
  <c r="V527"/>
  <c r="V528"/>
  <c r="V529"/>
  <c r="V530"/>
  <c r="V531"/>
  <c r="V532"/>
  <c r="V533"/>
  <c r="V534"/>
  <c r="V535"/>
  <c r="V536"/>
  <c r="V537"/>
  <c r="V538"/>
  <c r="V539"/>
  <c r="V540"/>
  <c r="V541"/>
  <c r="V543"/>
  <c r="V544"/>
  <c r="V545"/>
  <c r="V546"/>
  <c r="V547"/>
  <c r="V548"/>
  <c r="V549"/>
  <c r="V550"/>
  <c r="V551"/>
  <c r="V552"/>
  <c r="V553"/>
  <c r="V554"/>
  <c r="V555"/>
  <c r="V556"/>
  <c r="V557"/>
  <c r="V558"/>
  <c r="V559"/>
  <c r="V561"/>
  <c r="V562"/>
  <c r="V563"/>
  <c r="V565"/>
  <c r="V566"/>
  <c r="V567"/>
  <c r="V568"/>
  <c r="V569"/>
  <c r="V570"/>
  <c r="V571"/>
  <c r="V572"/>
  <c r="V576"/>
  <c r="V577"/>
  <c r="V578"/>
  <c r="V579"/>
  <c r="V580"/>
  <c r="V582"/>
  <c r="V583"/>
  <c r="V584"/>
  <c r="V585"/>
  <c r="V586"/>
  <c r="V587"/>
  <c r="V588"/>
  <c r="V589"/>
  <c r="V590"/>
  <c r="V591"/>
  <c r="V593"/>
  <c r="V594"/>
  <c r="V595"/>
  <c r="V596"/>
  <c r="V597"/>
  <c r="V600"/>
  <c r="V601"/>
  <c r="V602"/>
  <c r="V603"/>
  <c r="V605"/>
  <c r="V606"/>
  <c r="V608"/>
  <c r="V615"/>
  <c r="V616"/>
  <c r="V618"/>
  <c r="V619"/>
  <c r="V620"/>
  <c r="V621"/>
  <c r="V622"/>
  <c r="V623"/>
  <c r="V624"/>
  <c r="V625"/>
  <c r="V626"/>
  <c r="V627"/>
  <c r="V628"/>
  <c r="V629"/>
  <c r="V630"/>
  <c r="V631"/>
  <c r="V632"/>
  <c r="V633"/>
  <c r="V634"/>
  <c r="V636"/>
  <c r="V637"/>
  <c r="V638"/>
  <c r="V639"/>
  <c r="V640"/>
  <c r="V641"/>
  <c r="V642"/>
  <c r="V643"/>
  <c r="V644"/>
  <c r="V647"/>
  <c r="V649"/>
  <c r="V650"/>
  <c r="V651"/>
  <c r="V652"/>
  <c r="V654"/>
  <c r="V656"/>
  <c r="V658"/>
  <c r="V659"/>
  <c r="V660"/>
  <c r="V662"/>
  <c r="V663"/>
  <c r="V664"/>
  <c r="V665"/>
  <c r="V666"/>
  <c r="V667"/>
  <c r="V668"/>
  <c r="V669"/>
  <c r="V671"/>
  <c r="V672"/>
  <c r="V673"/>
  <c r="V674"/>
  <c r="V675"/>
  <c r="V676"/>
  <c r="V677"/>
  <c r="V678"/>
  <c r="V679"/>
  <c r="V680"/>
  <c r="V681"/>
  <c r="V682"/>
  <c r="V683"/>
  <c r="V684"/>
  <c r="V685"/>
  <c r="V686"/>
  <c r="V687"/>
  <c r="V688"/>
  <c r="V689"/>
  <c r="V690"/>
  <c r="V691"/>
  <c r="V692"/>
  <c r="V693"/>
  <c r="V694"/>
  <c r="V714"/>
  <c r="V715"/>
  <c r="V716"/>
  <c r="V717"/>
  <c r="V718"/>
  <c r="V719"/>
  <c r="V720"/>
  <c r="V721"/>
  <c r="V723"/>
  <c r="V724"/>
  <c r="V725"/>
  <c r="V726"/>
  <c r="V727"/>
  <c r="V728"/>
  <c r="V729"/>
  <c r="V730"/>
  <c r="V731"/>
  <c r="V732"/>
  <c r="V734"/>
  <c r="V735"/>
  <c r="V736"/>
  <c r="V738"/>
  <c r="V739"/>
  <c r="V741"/>
  <c r="V742"/>
  <c r="V743"/>
  <c r="V744"/>
  <c r="V745"/>
  <c r="V746"/>
  <c r="V747"/>
  <c r="V748"/>
  <c r="V749"/>
  <c r="V750"/>
  <c r="V751"/>
  <c r="V752"/>
  <c r="V753"/>
  <c r="V754"/>
  <c r="V755"/>
  <c r="V757"/>
  <c r="V758"/>
  <c r="V759"/>
  <c r="V761"/>
  <c r="V762"/>
  <c r="V763"/>
  <c r="V764"/>
  <c r="V766"/>
  <c r="V767"/>
  <c r="V768"/>
  <c r="V769"/>
  <c r="V770"/>
  <c r="V771"/>
  <c r="V772"/>
  <c r="V773"/>
  <c r="V774"/>
  <c r="V775"/>
  <c r="V776"/>
  <c r="V777"/>
  <c r="V778"/>
  <c r="V779"/>
  <c r="V780"/>
  <c r="V781"/>
  <c r="V782"/>
  <c r="V783"/>
  <c r="V785"/>
  <c r="V786"/>
  <c r="V787"/>
  <c r="V788"/>
  <c r="V789"/>
  <c r="V793"/>
  <c r="V795"/>
  <c r="V796"/>
  <c r="V797"/>
  <c r="V799"/>
  <c r="V800"/>
  <c r="V801"/>
  <c r="V802"/>
  <c r="V803"/>
  <c r="V804"/>
  <c r="V805"/>
  <c r="V806"/>
  <c r="V807"/>
  <c r="V810"/>
  <c r="V812"/>
  <c r="V813"/>
  <c r="V815"/>
  <c r="V818"/>
  <c r="V819"/>
  <c r="V820"/>
  <c r="V821"/>
  <c r="V822"/>
  <c r="V823"/>
  <c r="V826"/>
  <c r="V827"/>
  <c r="V828"/>
  <c r="V829"/>
  <c r="V830"/>
  <c r="V831"/>
  <c r="V832"/>
  <c r="V833"/>
  <c r="V834"/>
  <c r="V839"/>
  <c r="V840"/>
  <c r="V841"/>
  <c r="V842"/>
  <c r="V843"/>
  <c r="V844"/>
  <c r="V845"/>
  <c r="V846"/>
  <c r="V847"/>
  <c r="V849"/>
  <c r="V850"/>
  <c r="V851"/>
  <c r="V852"/>
  <c r="V853"/>
  <c r="V854"/>
  <c r="V855"/>
  <c r="V856"/>
  <c r="V857"/>
  <c r="V858"/>
  <c r="V859"/>
  <c r="V860"/>
  <c r="V861"/>
  <c r="V862"/>
  <c r="V863"/>
  <c r="V866"/>
  <c r="V867"/>
  <c r="V868"/>
  <c r="V869"/>
  <c r="V870"/>
  <c r="V871"/>
  <c r="V872"/>
  <c r="V873"/>
  <c r="V874"/>
  <c r="V875"/>
  <c r="V876"/>
  <c r="V877"/>
  <c r="V878"/>
  <c r="V879"/>
  <c r="V880"/>
  <c r="V881"/>
  <c r="V882"/>
  <c r="V883"/>
  <c r="V7"/>
  <c r="V160" l="1"/>
  <c r="V898"/>
  <c r="F14" i="2" s="1"/>
  <c r="X898" i="1"/>
  <c r="X160"/>
  <c r="H2" i="2" s="1"/>
  <c r="F2"/>
  <c r="V575" i="1"/>
  <c r="V268"/>
  <c r="F3" i="2" s="1"/>
  <c r="X268" i="1"/>
  <c r="H3" i="2" s="1"/>
  <c r="H14"/>
  <c r="V488" i="1"/>
  <c r="F8" i="2" s="1"/>
  <c r="X488" i="1"/>
  <c r="H8" i="2" s="1"/>
  <c r="X713" i="1"/>
  <c r="H12" i="2" s="1"/>
  <c r="V713" i="1"/>
  <c r="F12" i="2" s="1"/>
  <c r="V592" i="1"/>
  <c r="F11" i="2" s="1"/>
  <c r="V401" i="1"/>
  <c r="F6" i="2" s="1"/>
  <c r="X401" i="1"/>
  <c r="H6" i="2" s="1"/>
  <c r="F10"/>
  <c r="V348" i="1"/>
  <c r="F5" i="2" s="1"/>
  <c r="X592" i="1"/>
  <c r="H11" i="2" s="1"/>
  <c r="X542" i="1"/>
  <c r="H9" i="2" s="1"/>
  <c r="X418" i="1"/>
  <c r="H7" i="2" s="1"/>
  <c r="V784" i="1"/>
  <c r="F13" i="2" s="1"/>
  <c r="V542" i="1"/>
  <c r="F9" i="2" s="1"/>
  <c r="X575" i="1"/>
  <c r="H10" i="2" s="1"/>
  <c r="V418" i="1"/>
  <c r="F7" i="2" s="1"/>
  <c r="X784" i="1"/>
  <c r="H13" i="2" s="1"/>
  <c r="X348" i="1"/>
  <c r="H5" i="2" s="1"/>
  <c r="K5"/>
  <c r="K6"/>
  <c r="K8"/>
  <c r="K9"/>
  <c r="K14"/>
  <c r="K10"/>
  <c r="M17"/>
  <c r="O7"/>
  <c r="K7" s="1"/>
  <c r="K11"/>
  <c r="K12"/>
  <c r="O16"/>
  <c r="K15"/>
  <c r="N17"/>
  <c r="V4"/>
  <c r="V17" s="1"/>
  <c r="K4"/>
  <c r="V321" i="1"/>
  <c r="F4" i="2" s="1"/>
  <c r="X321" i="1"/>
  <c r="H4" i="2" s="1"/>
  <c r="T12" l="1"/>
  <c r="P12" s="1"/>
  <c r="F15"/>
  <c r="T4"/>
  <c r="P4" s="1"/>
  <c r="T9"/>
  <c r="P9" s="1"/>
  <c r="T13"/>
  <c r="P13" s="1"/>
  <c r="T11"/>
  <c r="P11" s="1"/>
  <c r="T8"/>
  <c r="P8" s="1"/>
  <c r="T16"/>
  <c r="P16" s="1"/>
  <c r="T7"/>
  <c r="P7" s="1"/>
  <c r="T15"/>
  <c r="P15" s="1"/>
  <c r="T6"/>
  <c r="P6" s="1"/>
  <c r="T5"/>
  <c r="P5" s="1"/>
  <c r="O17"/>
  <c r="K17" s="1"/>
  <c r="K16"/>
  <c r="H15"/>
  <c r="T17" l="1"/>
  <c r="P17" s="1"/>
</calcChain>
</file>

<file path=xl/comments1.xml><?xml version="1.0" encoding="utf-8"?>
<comments xmlns="http://schemas.openxmlformats.org/spreadsheetml/2006/main">
  <authors>
    <author>Пользователь</author>
  </authors>
  <commentList>
    <comment ref="Q528" authorId="0">
      <text>
        <r>
          <rPr>
            <b/>
            <sz val="8"/>
            <color indexed="81"/>
            <rFont val="Tahoma"/>
            <family val="2"/>
            <charset val="204"/>
          </rPr>
          <t>Пользователь:</t>
        </r>
        <r>
          <rPr>
            <sz val="8"/>
            <color indexed="81"/>
            <rFont val="Tahoma"/>
            <family val="2"/>
            <charset val="204"/>
          </rPr>
          <t xml:space="preserve">
</t>
        </r>
      </text>
    </comment>
  </commentList>
</comments>
</file>

<file path=xl/sharedStrings.xml><?xml version="1.0" encoding="utf-8"?>
<sst xmlns="http://schemas.openxmlformats.org/spreadsheetml/2006/main" count="5195" uniqueCount="2832">
  <si>
    <t>Реестр мест (площадок) накопления твердых коммунальных отходов на территории Слободского района</t>
  </si>
  <si>
    <t>№ п/п</t>
  </si>
  <si>
    <t>№ контейнерной площадки</t>
  </si>
  <si>
    <t>Адрес контейнерной площадки</t>
  </si>
  <si>
    <t>Координаты контейнерной площадки</t>
  </si>
  <si>
    <t>Широта</t>
  </si>
  <si>
    <t>Долгота</t>
  </si>
  <si>
    <t>Данные о нахождении мест (площадок) накопления ТКО</t>
  </si>
  <si>
    <t>Данные о технических характеристиках мест (площадок) накопления ТКО</t>
  </si>
  <si>
    <t>Покрытие площадки</t>
  </si>
  <si>
    <t>Площадь площадки</t>
  </si>
  <si>
    <t>Количество контейнеров</t>
  </si>
  <si>
    <t>Объем контейнеров</t>
  </si>
  <si>
    <t>Данные о собственниках мест (площадок) накопления ТКО</t>
  </si>
  <si>
    <t>Полное наименование юридического лица (ОМСУ), индивидуального предпринимателя</t>
  </si>
  <si>
    <t>ОГРН (ОГРНИП)</t>
  </si>
  <si>
    <t>Фактический адрес</t>
  </si>
  <si>
    <t>Данные об источниках образования ТКО</t>
  </si>
  <si>
    <t>Населенный пункт,юридическое лицо или ИП использующие площадку</t>
  </si>
  <si>
    <t>Адресные ориентиры улиц и домов, использующие площадку (кроме Ю/Л и ИП)</t>
  </si>
  <si>
    <t>Кировская область, Слободской район, село Бобино, Советская улица, 44</t>
  </si>
  <si>
    <t>С. Карино, ул. Ленина, 32</t>
  </si>
  <si>
    <t>58.720526</t>
  </si>
  <si>
    <t>50.138210</t>
  </si>
  <si>
    <t>58.719435</t>
  </si>
  <si>
    <t>50.140760</t>
  </si>
  <si>
    <t>58.719994</t>
  </si>
  <si>
    <t>50.142009</t>
  </si>
  <si>
    <t>58.668932</t>
  </si>
  <si>
    <t>49.933616</t>
  </si>
  <si>
    <t>58.722919</t>
  </si>
  <si>
    <t>50.159668</t>
  </si>
  <si>
    <t>58.950012</t>
  </si>
  <si>
    <t>50.122689</t>
  </si>
  <si>
    <t>58.610003</t>
  </si>
  <si>
    <t>50.567811</t>
  </si>
  <si>
    <t>58.778922</t>
  </si>
  <si>
    <t>50.427275</t>
  </si>
  <si>
    <t>58.778872</t>
  </si>
  <si>
    <t>50.429372</t>
  </si>
  <si>
    <t>59.126762</t>
  </si>
  <si>
    <t>49.955535</t>
  </si>
  <si>
    <t>58.858257</t>
  </si>
  <si>
    <t>50.151628</t>
  </si>
  <si>
    <t>58.767465</t>
  </si>
  <si>
    <t>58.765274</t>
  </si>
  <si>
    <t>50.184912</t>
  </si>
  <si>
    <t>59.117722</t>
  </si>
  <si>
    <t>49.969360</t>
  </si>
  <si>
    <t>59.120183</t>
  </si>
  <si>
    <t>49.968094</t>
  </si>
  <si>
    <t>59.163868</t>
  </si>
  <si>
    <t>49.931239</t>
  </si>
  <si>
    <t>58.717410</t>
  </si>
  <si>
    <t>50.135261</t>
  </si>
  <si>
    <t>58.715860</t>
  </si>
  <si>
    <t>50.137655</t>
  </si>
  <si>
    <t>ООО "Агрофирма "Бобино-М" Слободской район д Заборье</t>
  </si>
  <si>
    <t>СПК "Корюгино",д.Корюгино,ул.Цветочная 14</t>
  </si>
  <si>
    <t>ООО "Беркана"</t>
  </si>
  <si>
    <t>Слободская ЦРБ (ВОП Ильинское), Слободской район, с Ильинское, ул Шутова, д 11</t>
  </si>
  <si>
    <t>ДОЛ "Белочка", Слободской р-н, с. Ильинское</t>
  </si>
  <si>
    <t>Администрация  Ильинского  сельского поселения,кладбище</t>
  </si>
  <si>
    <t>ООО "Союз", Слободской район, д. Салтыки, ул. Молодежная, д. 9</t>
  </si>
  <si>
    <t>ОО "ССО", Слободской район, п. Зониха, ДОЛ им. Гагарина</t>
  </si>
  <si>
    <t>МКУ "Слободская ЦБС", Слободской район, с.Волково, ул.Верхняя,д.17</t>
  </si>
  <si>
    <t>ИП Солкин А.М.,п.Центральный,ул.Новая 11</t>
  </si>
  <si>
    <t>КОГКУ "Кировлесцентр"  п. Сухоборка, ул. Советская, д. 34</t>
  </si>
  <si>
    <t>ООО "Корпорация "Олимп", Слободской район, поселок Октябрьский, улица Горького, д. 8</t>
  </si>
  <si>
    <t>ООО "Монолит", Слободской район, д. Стулово, ул. Мелиораторов, д. 5</t>
  </si>
  <si>
    <t>ООО "Восток"</t>
  </si>
  <si>
    <t>ИП Ситникова З.Г.,д.Нижние Крапачи 35К</t>
  </si>
  <si>
    <t>ООО "Эдельвейс-2" Слободской д. Воробьи пер. Заводской д. 8</t>
  </si>
  <si>
    <t>МКОУ  СОШ с УИОП д.Стулово, Слободской район, д.Стулово, ул.Трактовая,д.33</t>
  </si>
  <si>
    <t>Слободское РАйПО  Слободской район, д. Стулово, ул. Трактовая, д. 41</t>
  </si>
  <si>
    <t>МКДОУ д/с №1 д.Стулово ,Трактовая 59</t>
  </si>
  <si>
    <t>магазин "Пятерочка", Слободской р-н, д. Стулово, ул. Трактовая, д. 61</t>
  </si>
  <si>
    <t>МКДОУ №9 д. Стулово  Слободской район, д. Стулово, ул. Садовая, д. 14а</t>
  </si>
  <si>
    <t>ООО "Корвет" Слободской р-н, д. Стулово</t>
  </si>
  <si>
    <t>Администрация Шестаковского сельского поселения Слободского района Кировской области</t>
  </si>
  <si>
    <t>МКОУ СОШ с.Шестаково Слободского района Кировской области, ул.Советская, д.1 Д/с</t>
  </si>
  <si>
    <t>КОГКУ "Кировлесцентр"   Слободской район, с. Шестакова, ул. Советская, д. 29</t>
  </si>
  <si>
    <t>СПК "Красная Талица" Колодкинская МТФ Кировская область, Слободской район, д. Фаришонки</t>
  </si>
  <si>
    <t>ИП Криницына Лариса Алексеевна. Слободской р-он дер. Столбово</t>
  </si>
  <si>
    <t>МУП ЖКХ  "Запад" Кировская область Слободской район д. Шихово ул. Центральная д.3 А</t>
  </si>
  <si>
    <t>МКДОУ д/с  д. Шихово   Слободской район, д. Шихово, ул. Центральная, д. 14</t>
  </si>
  <si>
    <t>ООО НПП "Леспромсервис" Кировская область, Слободской район, деревня Трушковы, улица Проезжая, 38</t>
  </si>
  <si>
    <t>Садоводческое товарищество "Финансист" Слободской район, д. Барамзы</t>
  </si>
  <si>
    <t>ООО "Бизон-Т" Слободской район д Зониха</t>
  </si>
  <si>
    <t>пансионат Кировская область Слободской район с. Никульчино ул. Проселочная д.1</t>
  </si>
  <si>
    <t>Слободской мировой суд</t>
  </si>
  <si>
    <t>ООО "Бизнес недвижимость"</t>
  </si>
  <si>
    <t>ООО "АТЕКС"</t>
  </si>
  <si>
    <t>ИП Некрасов А.И.</t>
  </si>
  <si>
    <t>г. Слободской, ул. Советская, 86</t>
  </si>
  <si>
    <t>ОАО "Радуга"</t>
  </si>
  <si>
    <t>ООО "Кулинар"</t>
  </si>
  <si>
    <t>КОГПОБУ "Вятский аграрно-промышленный техникум"</t>
  </si>
  <si>
    <t xml:space="preserve">ООО "Газпром теплоэнерго Киров" </t>
  </si>
  <si>
    <t xml:space="preserve">ООО "Вахруши -Юфть" </t>
  </si>
  <si>
    <t xml:space="preserve">ООО "Вахруши-Литобувь" </t>
  </si>
  <si>
    <t>ООО "Династия"</t>
  </si>
  <si>
    <t xml:space="preserve">Слободское РАйПО  </t>
  </si>
  <si>
    <t>г. Слободской, ул. Красноармейская, 150</t>
  </si>
  <si>
    <t xml:space="preserve">Слободское РАйПО </t>
  </si>
  <si>
    <t xml:space="preserve">ООО "Агрофирма "Бобино-М" </t>
  </si>
  <si>
    <t>ООО "Агрофирма "Бобино-М" фермы</t>
  </si>
  <si>
    <t>Слободской район д Подгорена ул Центральная д 4</t>
  </si>
  <si>
    <t xml:space="preserve"> Бобинское с/п, Вятка, Кировская обл., Россия, 613117</t>
  </si>
  <si>
    <t>д. Семеновы</t>
  </si>
  <si>
    <t xml:space="preserve"> Д. Сапожнята</t>
  </si>
  <si>
    <t>д. Шунки</t>
  </si>
  <si>
    <t>с. Бобино</t>
  </si>
  <si>
    <t>д. Кассины</t>
  </si>
  <si>
    <t>д. Заборье</t>
  </si>
  <si>
    <t>д. Воробьи</t>
  </si>
  <si>
    <t xml:space="preserve"> д Деветьярово</t>
  </si>
  <si>
    <t xml:space="preserve"> д Большие Раскопины</t>
  </si>
  <si>
    <t xml:space="preserve"> д Малые Серовы</t>
  </si>
  <si>
    <t>д. Зониха</t>
  </si>
  <si>
    <t xml:space="preserve"> д Косолаповы</t>
  </si>
  <si>
    <t xml:space="preserve"> д Вотское</t>
  </si>
  <si>
    <t>ООО "Агрофирма "Бобино-М"</t>
  </si>
  <si>
    <t xml:space="preserve"> Слободской район д Подгорена ул Центральная д 4</t>
  </si>
  <si>
    <t>Слободской район, с.Бобино, ул.Советская,д.6</t>
  </si>
  <si>
    <t>Муниципальное казенное учреждение "Бобинский Дом культуры"</t>
  </si>
  <si>
    <t>Слободской р-он, дер. Гнусино, 2 км, автодороги "Вятка"</t>
  </si>
  <si>
    <t>Здание №4 КОГКУ "Служба хозяйственного обеспечения администрации Правительства Кировской области"</t>
  </si>
  <si>
    <t xml:space="preserve">МКОУ СОШ с. Бобино </t>
  </si>
  <si>
    <t>Кировской области, Слободской район, с.Бобино, ул.Советская,д.47</t>
  </si>
  <si>
    <t>Магазин, Слободское РАйПО  Слободской район,</t>
  </si>
  <si>
    <t xml:space="preserve">МДОУ д/с с. Бобино </t>
  </si>
  <si>
    <t>Слободской район, с.Бобино, ул.Мира,д.18</t>
  </si>
  <si>
    <t>КОГБУЗ "Кировская городская больница №5",</t>
  </si>
  <si>
    <t>Россия, Киров, микрорайон Коминтерновский, улица Семашко, 2, 610030</t>
  </si>
  <si>
    <t>Бобинская врачебная амбулатория с отделением общей врачебной (семейной) практики</t>
  </si>
  <si>
    <t xml:space="preserve">ООО "ДЫМКА" </t>
  </si>
  <si>
    <t>Слободской район, Бобинское с/п,   деревня Воробьи, Береговая улица, 1</t>
  </si>
  <si>
    <t xml:space="preserve">ООО "ДЫМКА"  </t>
  </si>
  <si>
    <t>Россия, Киров, Профсоюзная улица, 31А</t>
  </si>
  <si>
    <t xml:space="preserve">Муниципальное унитарное предприятие "Водоканал"   </t>
  </si>
  <si>
    <t>КОГБУЗ "Кировская городская больница №5"</t>
  </si>
  <si>
    <t>Фельдшерско-акушерский пункт</t>
  </si>
  <si>
    <t xml:space="preserve"> г. Киров д. Гнусино р-н Черное озеро</t>
  </si>
  <si>
    <t>Садоводческое товарищество "Товарищ"</t>
  </si>
  <si>
    <t>610000, Кировская область, город Киров, Динамовский проезд, 20</t>
  </si>
  <si>
    <t>ООО "Сармат"</t>
  </si>
  <si>
    <t xml:space="preserve">Детский оздоровительный лагерь "ЛУЧ"  </t>
  </si>
  <si>
    <t>Слободской р-н, д. Заборье, ул Проезжая, д 4</t>
  </si>
  <si>
    <t>ИП Пестов В.И,</t>
  </si>
  <si>
    <t>ИП Пестов В.И</t>
  </si>
  <si>
    <t>Кировская обл., р-н Слободской, д.Подберезы</t>
  </si>
  <si>
    <t>ООО "Нормотех"</t>
  </si>
  <si>
    <t>1154345000413 </t>
  </si>
  <si>
    <t>Магазин "Верба"</t>
  </si>
  <si>
    <t xml:space="preserve">КОГПОБУ ВА-ПТ </t>
  </si>
  <si>
    <t>Кировская область, Слободской район, село Бобино, ул. Мира, 1б</t>
  </si>
  <si>
    <t>Бобинское с/п, деревня Митино, Санаторная, 1</t>
  </si>
  <si>
    <t>АО Санаторий "Митино",</t>
  </si>
  <si>
    <t>АО Санаторий "Митино"</t>
  </si>
  <si>
    <t>дер. Митино</t>
  </si>
  <si>
    <t xml:space="preserve">Кафе Слободское РАйПО   </t>
  </si>
  <si>
    <t>СНТ "Заречье",</t>
  </si>
  <si>
    <t xml:space="preserve"> Кировская область, Слободской район, д Гнусино</t>
  </si>
  <si>
    <t>дер. Корюгино</t>
  </si>
  <si>
    <t>СДТ Берёзка-3</t>
  </si>
  <si>
    <t>дер. Подгорена</t>
  </si>
  <si>
    <t>Слободской р-н, с.Бобино, ул. Мира, 22</t>
  </si>
  <si>
    <t>ООО "Авантаж"</t>
  </si>
  <si>
    <t>дер. Кисели</t>
  </si>
  <si>
    <t>СНТ "Товарищ -2",</t>
  </si>
  <si>
    <t>Слободской район,п.Гнусино</t>
  </si>
  <si>
    <t>СНТ "Товарищ -2"</t>
  </si>
  <si>
    <t>Слободской р-он, ул. Советская, д. 9а</t>
  </si>
  <si>
    <t>МКОУ СОШ д. Денисовы</t>
  </si>
  <si>
    <t>МКОУ СОШ д. Денисовы (детский сад);МКОУ СОШ д. Денисовы, (школа)</t>
  </si>
  <si>
    <t xml:space="preserve">1144345002427
</t>
  </si>
  <si>
    <t>Россия, 610046, Кировская область, город Киров, Заготзерновский проезд, ДОМ 8</t>
  </si>
  <si>
    <t>д Верхние Кропачи</t>
  </si>
  <si>
    <t>г. Слободской, ул. Советская, 87</t>
  </si>
  <si>
    <t>дер. Денисовы,  ул Рабочая, д 4</t>
  </si>
  <si>
    <t xml:space="preserve">ИП Донских Владимир Николаевич </t>
  </si>
  <si>
    <t>МКУ "Слободская ЦБС"</t>
  </si>
  <si>
    <t>МКУ "Денисовский Дом культуры Слободского района"</t>
  </si>
  <si>
    <t>Фельдшерско-окушерский пункт, Слободская ЦРБ</t>
  </si>
  <si>
    <t>Библиотека МКУ "Слободская ЦБС"</t>
  </si>
  <si>
    <t>деревня Стеклофилины</t>
  </si>
  <si>
    <t xml:space="preserve"> д. Денисовы, ул. Производственная</t>
  </si>
  <si>
    <t xml:space="preserve">ООО ЛК "Кедр", </t>
  </si>
  <si>
    <t xml:space="preserve">Магазин Слободское РАйПО </t>
  </si>
  <si>
    <t>д Денисовы</t>
  </si>
  <si>
    <t>д. Карповы</t>
  </si>
  <si>
    <t>д Сорвино</t>
  </si>
  <si>
    <t>д Беляевкая</t>
  </si>
  <si>
    <t>д Скоковы</t>
  </si>
  <si>
    <t>д Степкины</t>
  </si>
  <si>
    <t>д Стеклофиллины</t>
  </si>
  <si>
    <t>д Ерусалимы</t>
  </si>
  <si>
    <t xml:space="preserve">КОГКУ "Кировлесцентр"  </t>
  </si>
  <si>
    <t>с Роговое</t>
  </si>
  <si>
    <t xml:space="preserve"> д Ярославль</t>
  </si>
  <si>
    <t>с Закаринье</t>
  </si>
  <si>
    <t xml:space="preserve">МБУ РЦКД Слободского района, </t>
  </si>
  <si>
    <t>Закаринский клуб-филиал МБУ РЦКД Слободского района</t>
  </si>
  <si>
    <t>Слободское Райпо</t>
  </si>
  <si>
    <t>МКОУ ООШ с.Закаринье,  (школа, д/с)</t>
  </si>
  <si>
    <t>дер. Стулово, ул. Трактовая, 42</t>
  </si>
  <si>
    <t>Библиотека МКУ "Слободская ЦБС" Слободской район, с.Закаринье, ул.Ленина,д.2</t>
  </si>
  <si>
    <t xml:space="preserve">КОГКУ "Кировлесцентр" </t>
  </si>
  <si>
    <t>Библиотека МКУ "Слободское ЦБС", Слободской район, с.Роговое, ул.Советская,д.20</t>
  </si>
  <si>
    <t>Роговской клуб-филиал МБУ РЦКД Слободского района, Слободской район, с.Роговое, ул.Советская,д.20</t>
  </si>
  <si>
    <t>Администрация сельского поселения с. Роговое</t>
  </si>
  <si>
    <t xml:space="preserve"> МБУ РЦКД Слободского района</t>
  </si>
  <si>
    <t>ПАО Сбербанк</t>
  </si>
  <si>
    <t xml:space="preserve">ООО "Энерго Мир"  </t>
  </si>
  <si>
    <t>МБУ Ильинский ДК</t>
  </si>
  <si>
    <t>МКУ ДО Ильинская ДМШ</t>
  </si>
  <si>
    <t>КОГУП "Межрайонная аптека №20" Аптечный пункт, Кировская область, Слободской район, с Ильинское, ул Набережная, д 9А</t>
  </si>
  <si>
    <t>КОГУП "Межрайонная аптека №20"</t>
  </si>
  <si>
    <t>ООО "Энерго Мир"  Кировская обл. с.Ильинское, ул. Набережная 9</t>
  </si>
  <si>
    <t>МБУ Ильинский ДК, Слободской район, с. Ильинское, ул. Шутова, д. 12</t>
  </si>
  <si>
    <t>МКУ ДО Ильинская ДМШ, Слободской район,с.Ильинское,ул.Набережная,д.1</t>
  </si>
  <si>
    <t>МКУ "Слободская ЦБС" Библиотека, Слободской район, с.Ильинское, ул.Шутова,д.12</t>
  </si>
  <si>
    <t>Слободской район, с. Ильинское, ул. Шутова, д. 12</t>
  </si>
  <si>
    <t xml:space="preserve"> Слободской район,с.Ильинское,ул.Набережная,д.1</t>
  </si>
  <si>
    <t>Кировская обл. с.Ильинское, ул. Набережная 9</t>
  </si>
  <si>
    <t xml:space="preserve">
ул. Ленина, 28А, Белая Холуница</t>
  </si>
  <si>
    <t xml:space="preserve"> с Ильинское</t>
  </si>
  <si>
    <t>Слободского р-на, Слободской район с.Ильинское ул.Школьная д.2</t>
  </si>
  <si>
    <t>МКДОУ детский сад с.Ильинское</t>
  </si>
  <si>
    <t>Слободской район, с.Ильинское, ул.Набережная,д.1</t>
  </si>
  <si>
    <t xml:space="preserve">МКОУ СОШ с.Ильинское </t>
  </si>
  <si>
    <t>д. Понизовье</t>
  </si>
  <si>
    <t>д. Салтыки</t>
  </si>
  <si>
    <t>610006, Кировская область, город Киров, Октябрьский проспект, дом 51, помещение 1005</t>
  </si>
  <si>
    <t>Администрация  Ильинского  сельского поселения</t>
  </si>
  <si>
    <t>д. Рыбопитомник</t>
  </si>
  <si>
    <t>д. Слободка</t>
  </si>
  <si>
    <t>д. Яговкино</t>
  </si>
  <si>
    <t>Слободской район,д. Салтыки, ул.Полевая,д.17</t>
  </si>
  <si>
    <t>МКОУ ООШ д.Салтыки,  (школа, детский сад)</t>
  </si>
  <si>
    <t>МКУ Салтыковский ДК, Слободской район, д. Салтыки, ул. Молодежная, д. 9</t>
  </si>
  <si>
    <t>МКУ "Слободская ЦБС", Слободской район,д.Салтыки, ул.Молодежная,д.9</t>
  </si>
  <si>
    <t>Слободская ЦРБ (ФАП Салтыки), Слободской район, д. Салтыки, ул Совхозная, д 9Б</t>
  </si>
  <si>
    <t>Слободское РайПО</t>
  </si>
  <si>
    <t>г. Слободской, ул.Красноармейская, 150</t>
  </si>
  <si>
    <t>Магазин Слободское РайПО</t>
  </si>
  <si>
    <t>ООО "Топливная компания"</t>
  </si>
  <si>
    <t>613108, Кировская область, Слободской район, деревня Понизовье</t>
  </si>
  <si>
    <t>ООО "БАРСЛЕС"</t>
  </si>
  <si>
    <t>613108 КИРОВСКАЯ ОБЛАСТЬ РАЙОН СЛОБОДСКОЙ ДЕРЕВНЯ ПОНИЗОВЬЕ</t>
  </si>
  <si>
    <t>д. Бажгалы</t>
  </si>
  <si>
    <t>д. Белохолуницкий разъезд</t>
  </si>
  <si>
    <t>ООО "СК-43"</t>
  </si>
  <si>
    <t>610000, КИРОВСКАЯ ОБЛАСТЬ, ГОРОД КИРОВ, УЛИЦА ПРЕОБРАЖЕНСКАЯ, 31А</t>
  </si>
  <si>
    <t>с. Ильинское, ул. Шутова, д. 10</t>
  </si>
  <si>
    <t>ИП Елькина Александра Геннадьевна,</t>
  </si>
  <si>
    <t>ИП Елькина Александра Геннадьевна</t>
  </si>
  <si>
    <t>с. Ильинское</t>
  </si>
  <si>
    <t>с. Ильинское, ул. Шутова, д. 9</t>
  </si>
  <si>
    <t>Слободской, ул. Красноармейская, 150</t>
  </si>
  <si>
    <t xml:space="preserve">Слободской РАЙПО, </t>
  </si>
  <si>
    <t>Слободской РАЙПО магазин</t>
  </si>
  <si>
    <t>с. Карино</t>
  </si>
  <si>
    <t>Администрация Каринского сельского поселения  с. Карино, ул. Ленина, д. 13</t>
  </si>
  <si>
    <t>ИП Коробейников Василий Иванович Слободской район с Карино</t>
  </si>
  <si>
    <t>ПАО Сбербанк, Кировская область, Слободской район, с. Карино, ул К.Маркса, д 12</t>
  </si>
  <si>
    <t>ООО "Энерго Мир"  Кировская обл. с. Карино, ул. Карла Маркса 12</t>
  </si>
  <si>
    <t>. Слободской р-он с. Карино,  ул.Чепаева д 24</t>
  </si>
  <si>
    <t>Слободская ЦРБ (ВОП Карино), Слободской район, с Карино, ул Школьная, д 14</t>
  </si>
  <si>
    <t>КОГКУ "Кировлесцентр"  Слоболдской район, с, Карино, ул. Ленина, д. 27</t>
  </si>
  <si>
    <t>КОГУП "Межрайонная аптека №20, Аптека № 43</t>
  </si>
  <si>
    <t xml:space="preserve"> Кировская область, Слободской район, с. Карино, ул Чапаева, д 19,</t>
  </si>
  <si>
    <t>Кировское областное государственное унитарное предприятие "Межрайонная аптека №20,  Аптека № 43</t>
  </si>
  <si>
    <t>МКОУ СОШ с. Карино</t>
  </si>
  <si>
    <t>ИП Зыкина Е.Ю., д. Рубежница, ул. Береговая, д. 5</t>
  </si>
  <si>
    <t>ООО ТД "Мехторг", Ленинское с/п, тер. Автодорога Кострома-Шарья-Киров-Пермь, д. 3/631, стр. 2</t>
  </si>
  <si>
    <t>ООО "Интер-Плюс" Слободской район д Рубежница ул Трактовая 3 А</t>
  </si>
  <si>
    <t xml:space="preserve">ООО "МЕБЕЛЬ-С"   </t>
  </si>
  <si>
    <t xml:space="preserve"> Слободской район, д. Рубежница, ул. Трактовая, д. 3</t>
  </si>
  <si>
    <t xml:space="preserve">ООО "МЕБЕЛЬ-С"  </t>
  </si>
  <si>
    <t>г. Слободской, ул. Советская, 88</t>
  </si>
  <si>
    <t>д. Вахруши</t>
  </si>
  <si>
    <t>д. Горская речка</t>
  </si>
  <si>
    <t>д. Бажинцы</t>
  </si>
  <si>
    <t>д. Большие Логуновы</t>
  </si>
  <si>
    <t>д. Осинцы</t>
  </si>
  <si>
    <t>пос. Боровица</t>
  </si>
  <si>
    <t>д. Луза</t>
  </si>
  <si>
    <t>д.Волково</t>
  </si>
  <si>
    <t>МКУ ДО "ДШИ с.Бобино", Слободской район, с.Бобино, ул.Советская,д.17</t>
  </si>
  <si>
    <t>МКУ "Слободская ЦБС", Слободской район, с.Бобино, ул Мира,д.18а</t>
  </si>
  <si>
    <t>Администрация Бобинского с/п Слободского района Кировской области, Кировская область, Слободской район, село Бобино, улица Мира, 18А</t>
  </si>
  <si>
    <t>Кировская область, Слободской район,,Бобинское с/п,  с. Бобино, ул. Вятская, 2</t>
  </si>
  <si>
    <t>Индивидуальная площадка Житникова Е.Г.</t>
  </si>
  <si>
    <t>Индивидуальный контейнер Житникова Е.Г.</t>
  </si>
  <si>
    <t>58.69378</t>
  </si>
  <si>
    <t>49.76045</t>
  </si>
  <si>
    <t xml:space="preserve">Слободской район,с.Волково,ул.Верхняя,д.27а </t>
  </si>
  <si>
    <t>МКОУ ООШ с.Волково  (детский сад, школа)</t>
  </si>
  <si>
    <t>д. Баташи</t>
  </si>
  <si>
    <t>д.Луза</t>
  </si>
  <si>
    <t>д.Большие Логуновы</t>
  </si>
  <si>
    <t>Лагерь "Луч"</t>
  </si>
  <si>
    <t>ФГБОУ ВО "Вятский Государственный Университет", Вятгу</t>
  </si>
  <si>
    <t>610000, Кировская область, город Киров, Московская улица, 36</t>
  </si>
  <si>
    <t xml:space="preserve">Магазин Слободское РАйПО  </t>
  </si>
  <si>
    <t>г. Слободской, ул. Советская, 89</t>
  </si>
  <si>
    <t>д. Мокины</t>
  </si>
  <si>
    <t>д. Чирки</t>
  </si>
  <si>
    <t>д. Чирковский завод</t>
  </si>
  <si>
    <t xml:space="preserve">ПАО "Кировский завод Маяк" База отдыха "Огонек" </t>
  </si>
  <si>
    <t>Россия, 610017, Киров, ул. Молодой Гвардии, 67</t>
  </si>
  <si>
    <t>ПАО "Кировский завод Маяк" База отдыха "Огонек" Кировская область Слободской район д. Луза</t>
  </si>
  <si>
    <t xml:space="preserve">СНТ "Ягодка-2" </t>
  </si>
  <si>
    <t xml:space="preserve"> Сказочный парк "Усадьба Ивана Царевича"</t>
  </si>
  <si>
    <t xml:space="preserve"> г.Киров , ул.М.Гвардии 82, 2 этаж , Бизнес центр "Прайм"</t>
  </si>
  <si>
    <t>Кировская область, Слободской район, д. Луза, СДТ Биохимик-2</t>
  </si>
  <si>
    <t xml:space="preserve">СНТ "Биохимик-2" </t>
  </si>
  <si>
    <t xml:space="preserve">СНТ Биохимик, </t>
  </si>
  <si>
    <t>СНТ Биохимик</t>
  </si>
  <si>
    <t>Россия, Кировская область, Слободской район, д. Луза СДТ Зониха-3</t>
  </si>
  <si>
    <t>Россия, Кировская область, Слободской район, д. Луза, СТ Зониха-2</t>
  </si>
  <si>
    <t>СТ Зониха-2</t>
  </si>
  <si>
    <t xml:space="preserve">ООО "Аква плюс"  </t>
  </si>
  <si>
    <t xml:space="preserve">ООО "Аква плюс" </t>
  </si>
  <si>
    <t xml:space="preserve"> Слободской район, п. Зониха, ДОЛ им. Гагарина</t>
  </si>
  <si>
    <t>СНТ "Вятка"</t>
  </si>
  <si>
    <t xml:space="preserve"> Слободской район, д. Абдалы</t>
  </si>
  <si>
    <t>д.Курешники</t>
  </si>
  <si>
    <t>г. Слободской, ул. Советская, 96</t>
  </si>
  <si>
    <t>ПАО Сбербанк, Кировская область, Слободской район, пос Центральный, ул Советская, д 46</t>
  </si>
  <si>
    <t>МБУ РЦКД Слободского района</t>
  </si>
  <si>
    <t>Озерницкий клуб-филиал МБУ РЦКД Слободского района, Слободской район, п.Центральный, ул.Профсоюзная,д.11</t>
  </si>
  <si>
    <t>Администрация Слободского района</t>
  </si>
  <si>
    <t>МКОУ Озерницкая ООШ п.Центральный</t>
  </si>
  <si>
    <t>Слободской район, п.Центральный, ул. Советская, 37А</t>
  </si>
  <si>
    <t>ООО "ЛЕСТЕХСНАБ ПЛЮС", Слободской район, пос. Сухоборка</t>
  </si>
  <si>
    <t>МКУ "Слободская ЦБС", Слободской район, п.Сухоборка, ул.Гагарина,д.3</t>
  </si>
  <si>
    <t>Сухоборский клуб-филиал МБУ РЦКД Слободского района, Слободской район, пос. Сухоборка, ул.Гагарина, д.3</t>
  </si>
  <si>
    <t>МКОУ ООШ п. Сухоборка (школа), ул. Советская, д. 20;МКОУ ООШ п. Сухоборка (д/с), ул. Советская, д. 30</t>
  </si>
  <si>
    <t xml:space="preserve"> Озерницкое с/п, Пос. Сухоборка, ул. Советская, 38</t>
  </si>
  <si>
    <t xml:space="preserve"> Озерницкое с/п, Пос. Разъезд, ул. Новая, 4</t>
  </si>
  <si>
    <t>г. Слободской, ул. Советская, 97</t>
  </si>
  <si>
    <t>пос. Октябрьский</t>
  </si>
  <si>
    <t>ООО "Корпорация "Олимп"</t>
  </si>
  <si>
    <t>г. Слободской, ул. Красноармейская, 141</t>
  </si>
  <si>
    <t>Магазин Слободское РАйПО  Слободской район, п. Октябрьский, ул. Школьная, д. 9</t>
  </si>
  <si>
    <t xml:space="preserve">ИП Бузмакова С.Н. </t>
  </si>
  <si>
    <t>ООО "Энерго Мир"  Кировская обл. п. Октябрьский , ул. Горького 1</t>
  </si>
  <si>
    <t>ПАО Сбербанк, Кировская область, Слободской район, п Октябрьский , ул горького, д 1</t>
  </si>
  <si>
    <t>Администрация Октябрьского сельского поселения Слободского района Кировской области   п. Октябрьский, ул. Горького, д. 1</t>
  </si>
  <si>
    <t>МКУ "Слободская ЦБС", Слободской район, п.Октябрьский,ул.Первомайская,д.6</t>
  </si>
  <si>
    <t>Октябрьский клуб-филиал МБУ РЦКД Слободского района, Слободской район, п.Октябрьский, ул.Первомайская,д.6</t>
  </si>
  <si>
    <t>АО "ВяткаТорф"</t>
  </si>
  <si>
    <t>610017, КИРОВСКАЯ ОБЛАСТЬ, ГОРОД КИРОВ, УЛИЦА МАКЛИНА, 31</t>
  </si>
  <si>
    <t>г. Слободской ул. Советская, 14б</t>
  </si>
  <si>
    <t xml:space="preserve">МКОУ СОШ п.Октябрьский </t>
  </si>
  <si>
    <t>Слободской район, п.Октябрьский, ул.Ленина, д.20</t>
  </si>
  <si>
    <t>МКОУ СОШ п.Октябрьский, Слободской район, п.Октябрьский, ул.Ленина, д.20, Дошкольное отделение, Слободской район, п.Октябрьский, ул.Лесная 11</t>
  </si>
  <si>
    <t>ООО "Октябрьский"</t>
  </si>
  <si>
    <t>ООО "Октябрьский" мастерские, Слободской район п Октябрьский ул Ленина д 31 А</t>
  </si>
  <si>
    <t xml:space="preserve"> Слободской район п Октябрьский ул. Лесная  д.7 Б</t>
  </si>
  <si>
    <t>Котельная, ООО "Октябрьский" Слободской район п Октябрьский ул. Лесная  д.7 Б</t>
  </si>
  <si>
    <t>Национально-культурный центр д. Светозарево МБУ РЦКД Слободского района, Слободской район, д.Светозарево, ул.Молодежная,д.1</t>
  </si>
  <si>
    <t>д. Светозарево</t>
  </si>
  <si>
    <t>Администрация Светозаревского сельского поселения Кировская область, Слободской район, д. Светозарево, ул. Молодёжная, д. 1</t>
  </si>
  <si>
    <t>МКУ "Слободская ЦБС", Слободскаой район, д.Светозарево,ул.Молодежная,д.1</t>
  </si>
  <si>
    <t>Магазин Слободское РАйПО  Слободской район, д. Светозарево, пер. Торговый, д. 3;</t>
  </si>
  <si>
    <t>Кировской области, Слободской район, д.Светозарево, ул.Глазовская,д.17</t>
  </si>
  <si>
    <t xml:space="preserve">МКОУ СОШ д.Светозарево Слободского района </t>
  </si>
  <si>
    <t>д. Омсино</t>
  </si>
  <si>
    <t>д. Паскино</t>
  </si>
  <si>
    <t>д. Ужоговица</t>
  </si>
  <si>
    <t>д. Круглово</t>
  </si>
  <si>
    <t>д. Красногорье</t>
  </si>
  <si>
    <t>д. Бурино</t>
  </si>
  <si>
    <t>д. Н. Мочагино</t>
  </si>
  <si>
    <t>д. Пески</t>
  </si>
  <si>
    <t>д. Стулово</t>
  </si>
  <si>
    <t>ООО "Дом Строй"</t>
  </si>
  <si>
    <t>Индивидуальная площадка Новиков Ю. А.</t>
  </si>
  <si>
    <t>58.67389</t>
  </si>
  <si>
    <t>49.76138</t>
  </si>
  <si>
    <t>Кировская обл, Слободской район, Закаринское с/п,  с Роговое, ул Кардашина, 14</t>
  </si>
  <si>
    <t>16, Советская, улица, Роговое,Кировская обл, Слободской район, Закаринское с/п,</t>
  </si>
  <si>
    <t>Кировская обл, Слободской р-н , Ленинское с/п,  д Горская Речка</t>
  </si>
  <si>
    <t>ООО "Лесторг", Слободской р-н, д. Стулово, ул Производственная, 34;</t>
  </si>
  <si>
    <t>ОАО Слободская "Агропромтехника", Слободской район, д.Стулово, Трактовая улица, 58;</t>
  </si>
  <si>
    <t>ООО "ЛАБИРИНТ-ВОЛГА   Кировская обл. Слободской район, д. Стулово, ул. Трактовая, 58;</t>
  </si>
  <si>
    <t>ПАО Сбербанк, Кировская область, Слободской район, д. Стулово, ул Трактовая, д 56;</t>
  </si>
  <si>
    <t>М-н Стулово, ул. Трактовая, д. 58</t>
  </si>
  <si>
    <t xml:space="preserve">КОГКУЗ"Слободской специализированный Дом ребенка" </t>
  </si>
  <si>
    <t>АЗС 43068, АО Лукойл Слободской район, д.Болотовы</t>
  </si>
  <si>
    <t>610000, г. КИРОВ, ул. ЭНГЕЛЬСА, д. 34А</t>
  </si>
  <si>
    <t>КИРОВСКИЙ ФИЛИАЛ ОБЩЕСТВА С ОГРАНИЧЕННОЙ ОТВЕТСТВЕННОСТЬЮ "ЛУКОЙЛ-ПЕРМНЕФТЕПРОДУКТ</t>
  </si>
  <si>
    <t>ИП Загарских А.Ю., Слободской р-н, д. Стулово, ул. Мелиораторов, д. 5</t>
  </si>
  <si>
    <t>ООО "Сатурн" Слободской р-н д Зотовы</t>
  </si>
  <si>
    <t>ООО "АБС-АВТО"</t>
  </si>
  <si>
    <t>грунт</t>
  </si>
  <si>
    <t>ООО "Парус"</t>
  </si>
  <si>
    <t>58.714820</t>
  </si>
  <si>
    <t>58.705533</t>
  </si>
  <si>
    <t>50.491254</t>
  </si>
  <si>
    <t>д Новые Минчаки</t>
  </si>
  <si>
    <t>СПК СХА (колхоз) "Совьинский"</t>
  </si>
  <si>
    <t xml:space="preserve">ИП Быков А.С. </t>
  </si>
  <si>
    <t>610046, Кировская область, город Киров, улица Захватаева, 13</t>
  </si>
  <si>
    <t>ООО "Пятёрочка"</t>
  </si>
  <si>
    <t xml:space="preserve">МКДОУ д/с №1 </t>
  </si>
  <si>
    <t>д.Стулово ,Трактовая 59</t>
  </si>
  <si>
    <t>Кировская область, Слободской район,Стуловское с/п,  Стуловское с/п, д. Стулово, Трактовая улица, 58</t>
  </si>
  <si>
    <t xml:space="preserve"> Слободской р-н, Стуловское с/п, д. Стулово, ул Мелиораторов, д 20а</t>
  </si>
  <si>
    <t>КОГКУЗ"Слободской специализированный Дом ребенка" Слободской р-н, Стуловское с/п, д. Стулово, ул Мелиораторов, д 20а</t>
  </si>
  <si>
    <t>ИП Черных Д.И, Слободской р-н, Стуловское с/п, д. Стулово</t>
  </si>
  <si>
    <t>д. Щуково</t>
  </si>
  <si>
    <t>613112, Кировская область, д. Стулово, ул. Трактовая, д. 42</t>
  </si>
  <si>
    <t>111123, город Москва, Владимирская 1-я улица, дом 10а строение 2, эт 1 оф 53 ком 12</t>
  </si>
  <si>
    <t>610035, Кировская область, город Киров, улица Сурикова, 14а</t>
  </si>
  <si>
    <t>дер. Стулово, д. 58, Стуловское с/п, Слободской район</t>
  </si>
  <si>
    <t>ИП Некрасов А.И., дер. Стулово, д. 58, Стуловское с/п, Слободской район</t>
  </si>
  <si>
    <t>д. Нижние Кропачи</t>
  </si>
  <si>
    <t>Слободская ЦРБ , Слободской район, д Стулово, ул Садовая, д 9</t>
  </si>
  <si>
    <t>МКУ "Слободская ЦБС", Слободской район, д.Стулово,ул.Трактовая,д.42</t>
  </si>
  <si>
    <t>ООО "Доминант" Стуловское с/п, ул. Производственная, з/у 32</t>
  </si>
  <si>
    <t>ООО "СКАТ", сотрудники;Кировская область, Слободской район, Стуловское с/п, д. Стулово, Садовая улица, 15</t>
  </si>
  <si>
    <t xml:space="preserve">70, Трактовая улица, Стуловское сп, Слободской район, Кировская область, </t>
  </si>
  <si>
    <t>АО "Слободское ОСХП</t>
  </si>
  <si>
    <t>ИП Быков А.С. Кировская область, Слободской район,Стуловское с/п, д. Стулово, Трактовая улица, 58</t>
  </si>
  <si>
    <t xml:space="preserve">МКОУ  СОШ с УИОП </t>
  </si>
  <si>
    <t>д.Стулово, Слободской район, д.Стулово, ул.Трактовая,д.33</t>
  </si>
  <si>
    <t>АО "Тандер"</t>
  </si>
  <si>
    <t>610016, г.Киров, ул. Чернышевского, д. 5, этаж 3</t>
  </si>
  <si>
    <t>Универсам Магнит, , д. Стулово, ул.Центральная, 30</t>
  </si>
  <si>
    <t>Слободской район, д. Стулово, ул. Садовая, д. 14а</t>
  </si>
  <si>
    <t>Слободское РАЙПО</t>
  </si>
  <si>
    <t>Магазин Слободское РАЙПО</t>
  </si>
  <si>
    <t>Россия, Кировская область, Слободской район, деревня Стулово, улица Мелиораторов, 5</t>
  </si>
  <si>
    <t>магазин ТЕХНОМИР</t>
  </si>
  <si>
    <t>ИП Воробьева Н.Л.</t>
  </si>
  <si>
    <t>58.71708</t>
  </si>
  <si>
    <t>50.13436</t>
  </si>
  <si>
    <t>ИП ВОРОБЬЕВ Д. Ю.</t>
  </si>
  <si>
    <t>ООО "АБС-Авто"</t>
  </si>
  <si>
    <t>Магазин ООО "АБС-Авто"</t>
  </si>
  <si>
    <t>58.72076</t>
  </si>
  <si>
    <t>50.13940</t>
  </si>
  <si>
    <t>58.72064</t>
  </si>
  <si>
    <t>50.13920</t>
  </si>
  <si>
    <t>ИП Пахтусова Н.Г. ООО "Парус"</t>
  </si>
  <si>
    <t>Магазин ИП Пахтусова Н.Г. ООО "Парус"</t>
  </si>
  <si>
    <t>ИП Шутова И.В. ООО "Парус"</t>
  </si>
  <si>
    <t>Магазин ИП Шутова И.В. ООО "Парус"</t>
  </si>
  <si>
    <t>58.71915</t>
  </si>
  <si>
    <t>50.13023</t>
  </si>
  <si>
    <t xml:space="preserve">МКДОУ №9 д. Стулово  </t>
  </si>
  <si>
    <t>Слободской р-н, д. Стулово</t>
  </si>
  <si>
    <t xml:space="preserve">ИП Черных Д.И, </t>
  </si>
  <si>
    <t>Слободской р-н, Стуловское с/п, д. Стулово</t>
  </si>
  <si>
    <t>Стуловское с/п, ,д.Стулово, ул. Строителей, 8а</t>
  </si>
  <si>
    <t>Кировская обл, Слободской р-н,Стуловское с/п,  д Воробьи, пер Заводской, д 5</t>
  </si>
  <si>
    <t>Кладбище с. Шестаково, Администрация Шестаковского сп</t>
  </si>
  <si>
    <t>с. Шестаково</t>
  </si>
  <si>
    <t xml:space="preserve">СПК СХА "Красная талица" </t>
  </si>
  <si>
    <t>Машинный двор</t>
  </si>
  <si>
    <t>СПК СХА "Красная талица"  (администрация)</t>
  </si>
  <si>
    <t>ООО "Энерго Мир"</t>
  </si>
  <si>
    <t xml:space="preserve">МКОУ СОШ с.Шестаково Слободского района </t>
  </si>
  <si>
    <t>МКОУ СОШ с.Шестаково Слободского района Кировской области, ул.Советская, д.25  Школа;</t>
  </si>
  <si>
    <t>МКУ "Слободская ЦБС", Слободской район, с.Шестаково,ул.Советская,д.29</t>
  </si>
  <si>
    <t xml:space="preserve">Слободская ЦРБ </t>
  </si>
  <si>
    <t>ФАП Слободская ЦРБ, Слободской район, п Шестаково, ул Советская, д 29</t>
  </si>
  <si>
    <t>Аптека №20</t>
  </si>
  <si>
    <t>Аптечный пункт Аптеки №20</t>
  </si>
  <si>
    <t>СПК СХА "Красная талица"  Федюкинский комплекс</t>
  </si>
  <si>
    <t>СПК СХА "Красная талица"  Зерноток</t>
  </si>
  <si>
    <t>пос. Летский рейд</t>
  </si>
  <si>
    <t>д. Залесье</t>
  </si>
  <si>
    <t>д. Петровцы</t>
  </si>
  <si>
    <t>д. Лопари</t>
  </si>
  <si>
    <t>с. Лекма</t>
  </si>
  <si>
    <t>МКОУ СОШ с. Шестаково</t>
  </si>
  <si>
    <t>филиал в с. Лекма МКОУ СОШ с. Шестаково</t>
  </si>
  <si>
    <t>ФАП Слободской ЦРБ</t>
  </si>
  <si>
    <t>СПК СХА (колхоз) Лекминский</t>
  </si>
  <si>
    <t>СПК СХА (колхоз) Лекминский Комплекс КРС</t>
  </si>
  <si>
    <t>СПК СХА (колхоз) Лекминский Машинный двор</t>
  </si>
  <si>
    <t>МБУ РЦКД Слободского района, Слободской район, с.Лекма, ул.Профсоюзная, д.17</t>
  </si>
  <si>
    <t>МКУ "Слободская ЦБС", Слободской район, с.Лекма, ул.Профсоюзная,д.15</t>
  </si>
  <si>
    <t>д. Тороповщина</t>
  </si>
  <si>
    <t>д. Солдаткины</t>
  </si>
  <si>
    <t>д. Мяконьки</t>
  </si>
  <si>
    <t>д. Фаришенки</t>
  </si>
  <si>
    <t>д. Титихинцы</t>
  </si>
  <si>
    <t>д. Колодкины</t>
  </si>
  <si>
    <t xml:space="preserve">ООО "Звероводческое племенное хозяйство "Вятка", </t>
  </si>
  <si>
    <t>Кировская область, Слободской район, деревня Зониха, улица Труда д. 4</t>
  </si>
  <si>
    <t>ООО "Звероводческое племенное хозяйство "Вятка", Кировская область, Слободской район, деревня Зониха, улица Труда д. 4</t>
  </si>
  <si>
    <t>Слободская ЦРБ, Слободской район, д Шихово, ул Центральная, д 13</t>
  </si>
  <si>
    <t>МКУ "Слободская ЦБС", Слободской район, д.Шихово, ул.Центральная,д.4а</t>
  </si>
  <si>
    <t>д. Шихово</t>
  </si>
  <si>
    <t>Слободской район д Зониха ул Набережная д 1 Б</t>
  </si>
  <si>
    <t>Слободской район, д. Шихово, Центральная 11</t>
  </si>
  <si>
    <t>МКОУ СОШ Д Шихово</t>
  </si>
  <si>
    <t>д. Пантелеевы</t>
  </si>
  <si>
    <t>д. Столбово</t>
  </si>
  <si>
    <t>д. Нагорена</t>
  </si>
  <si>
    <t>д.Машкачи</t>
  </si>
  <si>
    <t>д. Никульчино</t>
  </si>
  <si>
    <t>д. Навалихины</t>
  </si>
  <si>
    <t>д. Сунцовы</t>
  </si>
  <si>
    <t>д. Кузнецы</t>
  </si>
  <si>
    <t>д Верхние Булдаки</t>
  </si>
  <si>
    <t xml:space="preserve"> д Боровые</t>
  </si>
  <si>
    <t>д Нижние Булдаки</t>
  </si>
  <si>
    <t>д. Трушковы</t>
  </si>
  <si>
    <t xml:space="preserve"> Слободской район, д. Шихово, ул. Центральная, д. 14</t>
  </si>
  <si>
    <t xml:space="preserve">МКДОУ д/с  д. Шихово   </t>
  </si>
  <si>
    <t>Кировская область, Слободской район, деревня Трушковы, улица Проезжая, 38</t>
  </si>
  <si>
    <t>ООО НПП "Леспромсервис"</t>
  </si>
  <si>
    <t>Слободской район, д. Барамзы</t>
  </si>
  <si>
    <t xml:space="preserve">Садоводческое товарищество "Финансист" </t>
  </si>
  <si>
    <t>ИП Лимонов Евгений Александрович г Киров, ул Проезжая, д 51</t>
  </si>
  <si>
    <t>Пантелеевы</t>
  </si>
  <si>
    <t>ДОЛ "Эврика"</t>
  </si>
  <si>
    <t>д. Подберезы</t>
  </si>
  <si>
    <t>д. Шмагины</t>
  </si>
  <si>
    <t>д. Барамзы</t>
  </si>
  <si>
    <t>д.Суворовы</t>
  </si>
  <si>
    <t>д. Конец</t>
  </si>
  <si>
    <t>д.Семенихины</t>
  </si>
  <si>
    <t>д.Силяновы</t>
  </si>
  <si>
    <t>д. Суднишниковы</t>
  </si>
  <si>
    <t>д. Головизнины</t>
  </si>
  <si>
    <t>д. Моргуновы</t>
  </si>
  <si>
    <t>д. Суворовы</t>
  </si>
  <si>
    <t>д. Лубни</t>
  </si>
  <si>
    <t>д. Балабаны</t>
  </si>
  <si>
    <t>д. Бабичи</t>
  </si>
  <si>
    <t>асфальт</t>
  </si>
  <si>
    <t>брусчатка</t>
  </si>
  <si>
    <t>1024301080066.</t>
  </si>
  <si>
    <t>1024301081276.</t>
  </si>
  <si>
    <t xml:space="preserve"> 1054316933494.</t>
  </si>
  <si>
    <t>1024301078317.</t>
  </si>
  <si>
    <t>58.70752</t>
  </si>
  <si>
    <t>58.74078</t>
  </si>
  <si>
    <t>49.81854</t>
  </si>
  <si>
    <t>58.6701</t>
  </si>
  <si>
    <t>49.88812</t>
  </si>
  <si>
    <t>д. Богомазы</t>
  </si>
  <si>
    <t>ул. Александровский проезд д.1-15</t>
  </si>
  <si>
    <t>ул. Родниковая, д.6-18, ул.Чиркова, д.3-14</t>
  </si>
  <si>
    <t>ул.Набережная, д.2,4,6; ул.Новая, д.1-8; ул.Луговая, д.5-29, пер.Поперечный, д.2;, пер.Зеленый, д.1,6; ул.Заводская, д.1-21</t>
  </si>
  <si>
    <t>1024301080066 </t>
  </si>
  <si>
    <t>ул.Советская, д.1-6; ул.Рабочая, д.2-4</t>
  </si>
  <si>
    <t>ул. Луговая, д.2-40</t>
  </si>
  <si>
    <t>ул. Трактовая, 5-45</t>
  </si>
  <si>
    <t>ул. Рабочая, д.14-35</t>
  </si>
  <si>
    <t>ул. Молодежная, д.1-8; ул.Рабочая, д.5-13; пер.Зеленый, д.1-4; ул.Коммунальная, д.2-4</t>
  </si>
  <si>
    <t>ул. Макшинская, д.1-15</t>
  </si>
  <si>
    <t>ул. Молодежная, д.9-30</t>
  </si>
  <si>
    <t>ул. Советская, д.9-20, ул.Лесная, д.1-10</t>
  </si>
  <si>
    <t>ул. Центральная, д.20-46; ул.Новая, д.31-54; ул.Дружбы, д.1-17; ул.Весенняя, д.12; ул.Новоминчаковская, д.6,9,35</t>
  </si>
  <si>
    <t>ул. Центральная, д.7-18; ул.Ключевая, д.1-25; ул.Лесная, д.15; ул.Новая, д.4-23; ул.Кольцевая, д.1,3</t>
  </si>
  <si>
    <t>ул. Садовая, д.1-11; ул.Набережная, д.12,14,20; ул.Полевая, д.1-6; ул.Заводская, д.24-40</t>
  </si>
  <si>
    <t>с.Совье, ул.Мира, д.5</t>
  </si>
  <si>
    <t>с. Совье</t>
  </si>
  <si>
    <t>ул. Советская, д.4-35; ул.Труда, д.1-25; ул.Мира, д.5-16, ул.Полевая, д.3,4</t>
  </si>
  <si>
    <t>с.Совье</t>
  </si>
  <si>
    <t>ул. Труда, д.27-33; ул.Свободы, д.2-16а; ул.Новая, д.3-8; ул.Свободы, д.12,14,16,15</t>
  </si>
  <si>
    <t>ул. Свободы, д.18-42; ул.Октябрьская, д.1-22; ул.Молодежная, д.3-9; ул.Полевая, д.1,2</t>
  </si>
  <si>
    <t>д Слободка</t>
  </si>
  <si>
    <t>Администрация Закаринского с/п</t>
  </si>
  <si>
    <t>ООО СХП "Закаринье"</t>
  </si>
  <si>
    <t>контейнерная площадка на ул.Первомайская д.8</t>
  </si>
  <si>
    <t>ограждения отсутствуют, грунт</t>
  </si>
  <si>
    <t>Крупногабаритный мусор: ул. Набережная д.2-5, ул.Строительная, д.5-12, ул.Шутова, д.1-14, ул.Боровая д.1-6</t>
  </si>
  <si>
    <t>ограждения отсутствуют, асфальт</t>
  </si>
  <si>
    <t>ул. Чапаева, 24</t>
  </si>
  <si>
    <t>ул. Чапаева, 19</t>
  </si>
  <si>
    <t>МКУ "Слободская ЦБС", Слободской район, с.Карино, ул.Школьная,д.14</t>
  </si>
  <si>
    <t>п. Вахруши, ул. Ленина, 9</t>
  </si>
  <si>
    <t>Волковский клуб-филиал МБУ РЦКД Слободского района, Слободской район, с.Волково,ул.Верхняя,д.17</t>
  </si>
  <si>
    <t xml:space="preserve">д. Луза, </t>
  </si>
  <si>
    <t xml:space="preserve">Администрация Слободского района </t>
  </si>
  <si>
    <t>МКУ "Слободская ЦБС", Слободской район,п.Центральный,ул.Советская, д.46</t>
  </si>
  <si>
    <t>50.125190</t>
  </si>
  <si>
    <t>59.053498</t>
  </si>
  <si>
    <t>50.106808</t>
  </si>
  <si>
    <t>59.066482</t>
  </si>
  <si>
    <t>50.091381</t>
  </si>
  <si>
    <t>ул. Горького, 7, ул. Лесная 9, Ленина, 13, Ленина, 11, Ленина, 9</t>
  </si>
  <si>
    <t>ул. Парковая, 2, 3, Первомайская 4а, Парковая 1</t>
  </si>
  <si>
    <t>ул. Первомайская 2, 4, Пушкина, 9, Ленина,  12</t>
  </si>
  <si>
    <t>Ленина, 8, 10</t>
  </si>
  <si>
    <t>ул. Горького, 12, 14, 16</t>
  </si>
  <si>
    <t>58.85713</t>
  </si>
  <si>
    <t>50.43212</t>
  </si>
  <si>
    <t>д. В. Мочагино</t>
  </si>
  <si>
    <t xml:space="preserve">д.Стулово,ул. Садовая,д.13,14,15,16,18, Трактовая,52,д.54,56 </t>
  </si>
  <si>
    <t>7,2 кв.м.</t>
  </si>
  <si>
    <t>ул.Трактовая.д.55,55А,57,57А,53,53А,47,47А</t>
  </si>
  <si>
    <t>ул.Строителей,1,2,3,4,5,6,7,8</t>
  </si>
  <si>
    <t>выкатные</t>
  </si>
  <si>
    <t>д.Ситники</t>
  </si>
  <si>
    <t>д.Зотовы</t>
  </si>
  <si>
    <t>деревянный каркас, выкатная</t>
  </si>
  <si>
    <t>асфальт, металлический каркас, выкатная</t>
  </si>
  <si>
    <t>бетон, имеется ограждение</t>
  </si>
  <si>
    <t>Слободской район, с. Шестаково, ул. Советская, д. 29</t>
  </si>
  <si>
    <t>Слободской район, с. Шестаково, ул. Советская, д. 8</t>
  </si>
  <si>
    <t>Слободской район, с. Шестаково, ул. Советская, д.25</t>
  </si>
  <si>
    <t>Слободской район, с. Шестаково, ул Советская, д. 3</t>
  </si>
  <si>
    <t>плита, ограждения нет</t>
  </si>
  <si>
    <t>59.03479</t>
  </si>
  <si>
    <t>49.96872</t>
  </si>
  <si>
    <t>Слободской район, ул. Профсоюзная, 11</t>
  </si>
  <si>
    <t>59.03178</t>
  </si>
  <si>
    <t>49.96182</t>
  </si>
  <si>
    <t>асфальтовая крошка</t>
  </si>
  <si>
    <t>д. Запиваловы</t>
  </si>
  <si>
    <t>д. Осинцы 1-54</t>
  </si>
  <si>
    <t>58.662294</t>
  </si>
  <si>
    <t>49.918464</t>
  </si>
  <si>
    <t>г. Слободской, ул. Советская, 85</t>
  </si>
  <si>
    <t>г. Слободской,            ул Советская, д 86</t>
  </si>
  <si>
    <t>г. Слободской,             ул Советская, д 86</t>
  </si>
  <si>
    <t>ул Ленина, д 2в,2г,2д</t>
  </si>
  <si>
    <t>ул Коммунистическая, д 2,2б     ул Ленина, д 2а,2б</t>
  </si>
  <si>
    <t>ул Кирова, д 14                                ул Коммунистическая, д 1,3               ул Ленина, д 2</t>
  </si>
  <si>
    <t>ул Герцена, д 8,9,10,11,12,13,14,15,17          пер Кирова, д 35                               ул Коммунальная, д 27,29,35,36,37,38,39,40</t>
  </si>
  <si>
    <t>ул Герцена, д 1,2,3,4,5,7                   ул Рабочая, д 21,23,25,26,27,29,30,31,32,34,35,36,37,38,39,40,41,43,46,48,50,52,54,58       пер Рабочий, д 1,2,3,5                     пер Пролетарский, д 25,27,32,33,36,38       ул Труда, д 2,2а,2б,3,4,5,6,8,8а,9,10</t>
  </si>
  <si>
    <t>пер Кирова, д 16,18,24,25                  ул Коммунальная, д 9,10,11,12,12а,13,14,15,16,17,18,20           ул Профсоюзная, д 3,4,5,6,7,8,9,10,11,13,14,15,16,17,18,19,20,21                                            пер Пролетарский, д 15,18,19,20,21,24,26,28,30</t>
  </si>
  <si>
    <t>ул Ленина, д 36,44,46                       ул Ст.Халтурина, д 1,2,3,4,5,6,7,8,9,10,12,13,14,15,16</t>
  </si>
  <si>
    <t>ул Октябрьская, д 14,18,21,23,25,27,29                       пер Ст.Халтурина, д 2,4,5,6,7,8,9,10,11,12,13,14,15,16,16а,16б,17,18,19,20,21,23,25</t>
  </si>
  <si>
    <t>ул Октябрьская, д 24а</t>
  </si>
  <si>
    <t>ул А.Бучневой, д 2,4,6                      ул Водокачка, д 1,2                           пер Котельный, д 1,2а,2б,3,4,5,6        ул Юбилейная, д 13,14,15,16             ул Октябрьская, д 20,22,24,24б</t>
  </si>
  <si>
    <t>ул Ленина, д 48,52,54,56,58,60,62,64,66,68,70        ул Юбилейная, д 1,2,3,4,5,6,7,7а,8,9,10,11,12</t>
  </si>
  <si>
    <t>ул Заводская, д 1,1а,4,6</t>
  </si>
  <si>
    <t>пер Базарный, д 1а,3,5а                      ул Полевая, д 31,32,33,34,35,36,37,38,38а,39,40,41,42,44,44а,46</t>
  </si>
  <si>
    <t>ул Линейная, д 9,10,11                      ул Полевая, д 1,1а,1б,1в,2,2а,2б,3,4,5,6,7,8,9,10,11,12,13,14</t>
  </si>
  <si>
    <t>ул Вокзальная, д 3,4,6,7,8,10,10а         ул Ленина, д 7,11</t>
  </si>
  <si>
    <t>ул Ленина, д 20,22,26,28,30,32,34        ул Пролетарская, д 1,2(пом.1002)</t>
  </si>
  <si>
    <t>ООО "Торговый дом "Мехторг" (ОГРН 1154345006430, Кировская обл, г Киров, ул Профсоюзная, д 1, пом 1302)</t>
  </si>
  <si>
    <t>ул Ленина, д 24б</t>
  </si>
  <si>
    <t>ул Кирова, д 13,15,17,19,21,23,25      ул Пролетарская, д 16,17,19,21         пер Пролетарский, д 4,5,6,8,9,10,11,11а                            ул Рабочая, д 17,18,20,22,24</t>
  </si>
  <si>
    <t>г. Слободской,               ул Советская, д 86</t>
  </si>
  <si>
    <t>ул Ленина, д 16,18                             ул Рабочая, д 3,4,5,6,7,8,9,10,11,12,13,14,15,16</t>
  </si>
  <si>
    <t>ул Ленина, д 14</t>
  </si>
  <si>
    <t>ул Горького, д 2,3,4,5,6,7                     ул Ленина, д 1а,1б,1в,4,6а,10,12,14</t>
  </si>
  <si>
    <t>ул Кирова, д 4,8,29а</t>
  </si>
  <si>
    <t>ул Ленина, д 4                                       ул Советская, д 7</t>
  </si>
  <si>
    <t>г. Слободской,              ул Советская, д 86</t>
  </si>
  <si>
    <t>ул Ленина, д 6,8                                         ул Советская, д 1,2</t>
  </si>
  <si>
    <t>ул Первомайская, д 9,10,11,12,13,14б,15,16,17,17а,18,18а,19,20,21,22,22а,23,24,25,27,29,31</t>
  </si>
  <si>
    <t>ул Восточная, д 1,2,3,5,5а,6,7,8,8а,8б,9,10,11,12,13,14,14а,15,16,17,18,19,20,21,22,23,24,25,26,27,29,31</t>
  </si>
  <si>
    <t>ул Лазурная, д 2,5                                  ул Мира, д 5,7,9,11,13,15,16,17,18,20,22,24            ул Молодежная, д 6,8,10,12,14,16,18,20                              ул Рождественская, д 2,4                          ул Цветочная, д 1,2,3,4,5,6,7,8,9,10,11,12,13,14,16</t>
  </si>
  <si>
    <t>д Подсобное Хозяйство, д 1,2,3,4,5,5а,5б,6,7,8,8а,9,10,11,12,13,15а,15б,17,19</t>
  </si>
  <si>
    <t>г. Слободской,                 ул Советская, д 86</t>
  </si>
  <si>
    <t>ул Вокзальная, д 9,11,13,15,16,18,22                    ул Линейная, д 1,2,2а,3,3а,4,5,6,7,8  ул Полевая, д 15,16,16а,17,18,19,20,20а,21,21/1,22,23,25,27,28,29,30                                      ул Станция железной дороги, д 1,2</t>
  </si>
  <si>
    <t>Горьковская дирекция по эксплуатации зданий и сооружений - структурное подразделение Горьковской железной дороги -филиал ОАО "РЖД" (ОГРН 1037739877295, Нижегородская обл, г Нижний Новгород, ул Октябрьской революции, д 78)</t>
  </si>
  <si>
    <t>ул Станция железной дороги, д 1</t>
  </si>
  <si>
    <t>58.690548</t>
  </si>
  <si>
    <t>50.032385</t>
  </si>
  <si>
    <t>ул Карла Маркса, д 1,2,2а,3,4,5,5а,5б,6,7,8,9,11,13,14,15,17,20,21,22,23,24,25,26,27,29,31                   ул Коммунальная, д 1,2,3,4,5,6,7,8                      пер Кирова, д 7,8,9,10,13,15,17                          пер Пролетарский, д 12,14,16</t>
  </si>
  <si>
    <t>ул Герцена, д 16,19                                ул Ст.Халтурина, д 48,49,51,52,56</t>
  </si>
  <si>
    <t>ПАО "Сбербанк России" филиал ПАО "Сбербанк России" Кировское отделение г.Киров областной доп.офис № 8612/0205 (ОГРНИП 1027700132195, г Москва, ул Вавилова, д 19)</t>
  </si>
  <si>
    <t>ул Кирова, д 22</t>
  </si>
  <si>
    <t>Индивидуальный Предприниматель Сиделова Светлана Сергеевна</t>
  </si>
  <si>
    <t>ООО "Лабиринт-Волга" магазин "Красное&amp;Белое" (ОГРНИП 1135260018222, Нижегородская обл, г Нижний Новгород, ул Композитора Касьянова, д 5, пом 3)</t>
  </si>
  <si>
    <t>Индивидуальный Предприниматель Выдрин Сергей Николаевич</t>
  </si>
  <si>
    <t>Кировская обл,             г Киров, ул Воровского, д 78а</t>
  </si>
  <si>
    <t>Индивидуальный Предприниматель Кремлев Константин Владимирович</t>
  </si>
  <si>
    <t xml:space="preserve">ООО "Вахруши-Юфть" </t>
  </si>
  <si>
    <t>Индивидуальный Предприниматель Турсенева Ольга Николаевна</t>
  </si>
  <si>
    <t>Индивидуальный Предприниматель Турсенева Ольга Николаевна магазин</t>
  </si>
  <si>
    <t>Индивидуальный Предприниматель Салтанов Артем Сергеевич</t>
  </si>
  <si>
    <t>Индивидуальный Предприниматель Воробьева Людмила Ивановна</t>
  </si>
  <si>
    <t>Индивидуальный Предприниматель Трегубов Игорь Владимирович</t>
  </si>
  <si>
    <t>Индивидуальный Предприниматель Елькина Светлана Александровна</t>
  </si>
  <si>
    <t>Индивидуальный Предприниматель Елькина Светлана Александровна магазин</t>
  </si>
  <si>
    <t>ООО "ТД Агроторг"</t>
  </si>
  <si>
    <t>г Санкт-Петербург, Невский пр-т, д 90/92</t>
  </si>
  <si>
    <t>ООО "Агроторг" универсам "Пятерочка"</t>
  </si>
  <si>
    <t xml:space="preserve">ООО "Киров-Сити"   </t>
  </si>
  <si>
    <t>г Киров,                     ул Северо-Садовая,       д 16а, оф. 11</t>
  </si>
  <si>
    <t>ООО "Киров-Сити" универсам "Кировский"</t>
  </si>
  <si>
    <t>Индивидуальный Предприниматель Шаромов Сергей Владимирович</t>
  </si>
  <si>
    <t xml:space="preserve">ООО "Здоровое Питание" </t>
  </si>
  <si>
    <t>г Киров,            Гостиный пер-к, д 5/1, оф. 424</t>
  </si>
  <si>
    <t xml:space="preserve">ООО "Вахруши завод грузоподъемного оборудования" </t>
  </si>
  <si>
    <t xml:space="preserve">Слободское районное потребительское общество </t>
  </si>
  <si>
    <t>Слободское районное потребительское общество столовая № 26</t>
  </si>
  <si>
    <t>Индивидуальный Предприниматель Салтанов Артем Сергеевич магазин "Близкий"</t>
  </si>
  <si>
    <t>Слободское районное потребительское общество магазин № 71</t>
  </si>
  <si>
    <t>КОГУП "Межрайонная аптека № 20"</t>
  </si>
  <si>
    <t>Кировская обл, Белохолуницкий р-н,     г Белая Холуница,                           ул Ленина, д 28а</t>
  </si>
  <si>
    <t>МКОУ ДО центр внешкольной работы Слободского района Кировской области</t>
  </si>
  <si>
    <t>Индивидуальный Предприниматель Бажина Светлана Владимировна</t>
  </si>
  <si>
    <t>Индивидуальный Предприниматель Бажина Светлана Владимировна магазин "Двадцатый"</t>
  </si>
  <si>
    <t>Краснодарский край,       г Краснодар,               ул им. Леваневского,     д 185</t>
  </si>
  <si>
    <t>АО "Тандер" универсам "Магнит", магазин "Магнит-Косметик"</t>
  </si>
  <si>
    <t>Индивидуальный Предприниматель Салтанов Артем Сергеевич магазин "Мясная лавка"</t>
  </si>
  <si>
    <t>АО "Тандер" универсам "Магнит"</t>
  </si>
  <si>
    <t>Индивидуальный Предприниматель Ившин Николай Владимирович; Индивидуальный Предприниматель Ившина Ирина Викторовна</t>
  </si>
  <si>
    <t>58.683429</t>
  </si>
  <si>
    <t>50.030777</t>
  </si>
  <si>
    <t>Индивидуальный Предприниматель Бажина Светлана Владимировна магазин "Продукты"</t>
  </si>
  <si>
    <t>58.678370</t>
  </si>
  <si>
    <t>50.020926</t>
  </si>
  <si>
    <t>Индивидуальный Предприниматель Ившин Вячеслав Николаевич</t>
  </si>
  <si>
    <t>58.682827</t>
  </si>
  <si>
    <t>50.032027</t>
  </si>
  <si>
    <t>Индивидуальный Предприниматель Сокольников Сергей Вениаминович</t>
  </si>
  <si>
    <t>Индивидуальный Предприниматель Сокольников Сергей Вениаминович магазин "Цветочный домик"</t>
  </si>
  <si>
    <t>58.686166</t>
  </si>
  <si>
    <t>50.036742</t>
  </si>
  <si>
    <t>58.680866</t>
  </si>
  <si>
    <t>50.027577</t>
  </si>
  <si>
    <t>ООО "Атлант-Сервис"</t>
  </si>
  <si>
    <t>58.687506</t>
  </si>
  <si>
    <t>50.025154</t>
  </si>
  <si>
    <t>ОАО "Радуга" магазин "Продукты"</t>
  </si>
  <si>
    <t>58.684306</t>
  </si>
  <si>
    <t>50.021932</t>
  </si>
  <si>
    <t>Индивидуальный Предприниматель Логунов Игорь Юрьевич</t>
  </si>
  <si>
    <t>58.677301</t>
  </si>
  <si>
    <t>50.007971</t>
  </si>
  <si>
    <t>Россия, Кировская область, Слободской район, деревня Стулово, Трактовая улица, 50</t>
  </si>
  <si>
    <t>МБУ ДО ДЮСШ</t>
  </si>
  <si>
    <t>1024301081397</t>
  </si>
  <si>
    <t>МБУ ДО ДЮСШ филиал Шихово</t>
  </si>
  <si>
    <t>Каринский клуб-филиал МБУ РЦКД Слободского района, Слободской район, с.Карино, ул.Карла Маркса, д.14</t>
  </si>
  <si>
    <t>50.33677</t>
  </si>
  <si>
    <t>58.61874</t>
  </si>
  <si>
    <t>д. Родионовы</t>
  </si>
  <si>
    <t xml:space="preserve"> 50.02727</t>
  </si>
  <si>
    <t>58.68539</t>
  </si>
  <si>
    <t>50.13801</t>
  </si>
  <si>
    <t>58.71887</t>
  </si>
  <si>
    <t>49.91206</t>
  </si>
  <si>
    <t>58.64272</t>
  </si>
  <si>
    <t>д. Абдалы</t>
  </si>
  <si>
    <t>49.90734</t>
  </si>
  <si>
    <t>58.64713</t>
  </si>
  <si>
    <t>49.76992</t>
  </si>
  <si>
    <t>58.66659</t>
  </si>
  <si>
    <t>50.16148</t>
  </si>
  <si>
    <t>58.93823</t>
  </si>
  <si>
    <t>с. Шестаково (КГО)</t>
  </si>
  <si>
    <t>население села</t>
  </si>
  <si>
    <t>Администрация Шестаковского с/п</t>
  </si>
  <si>
    <t>отходы кладбища</t>
  </si>
  <si>
    <t>д. Семаки</t>
  </si>
  <si>
    <t xml:space="preserve">58.62810 </t>
  </si>
  <si>
    <t>49.80443</t>
  </si>
  <si>
    <t xml:space="preserve">58.64509 </t>
  </si>
  <si>
    <t>49.85918</t>
  </si>
  <si>
    <t>58.62930</t>
  </si>
  <si>
    <t>49.83281</t>
  </si>
  <si>
    <t>г. Киров, ул. Чапаева, д.5/2, оф. 11</t>
  </si>
  <si>
    <t>1134345009754</t>
  </si>
  <si>
    <t>СНТ "Родничок"</t>
  </si>
  <si>
    <t xml:space="preserve">ООО «Северный дом» </t>
  </si>
  <si>
    <t>58.60430</t>
  </si>
  <si>
    <t>49.86740</t>
  </si>
  <si>
    <t>СНТ «Химик»</t>
  </si>
  <si>
    <t>613118, КИРОВСКАЯ ОБЛ., РАЙОН СЛОБОДСКОЙ, ДЕР. СУВОРОВЫ</t>
  </si>
  <si>
    <t>58.76384</t>
  </si>
  <si>
    <t>50.15251</t>
  </si>
  <si>
    <t>58.76589</t>
  </si>
  <si>
    <t>50.15339</t>
  </si>
  <si>
    <t>58.76812</t>
  </si>
  <si>
    <t>50.15684</t>
  </si>
  <si>
    <t>ул Кирова, д 1,2,2а,2б,3,5,7,9,11       пер Кирова, д 1,2,3,4,5,6                   пер Октябрьский 2-й, д 8                 пер Ст.Халтурина, д 22,22а,24,24а,24б,24в,27,27а              ул Ст.Халтурина, д 17,19,20,21,22,24,25,26,27,29,30,31,32,33,34,36,37,38,39,40</t>
  </si>
  <si>
    <t xml:space="preserve"> ул Кирова, д 10                                      ул Советская, д 3,4,4а,5,6,7,7а,11,13,13а,15,17</t>
  </si>
  <si>
    <t xml:space="preserve">ул Дзержинского, д 19,21,23,25,27,30,32,34,36,38                           ул Зеленая, д 1,2,3,4                               ул Луговая, д 29,32,34                             ул Лесная, д 1,2,2а,3,4,5,6,7,8,9,10,11,12,13,14                    ул Луговая, д 15,17,19,20,21,22,23,24,25,26,27,28,30                                        ул М.Шаромовы, д 1,3,5,7,9,11,11а                  пер М.Шаромовы, д 2,4,6,8,10,12                          ул Свободы, д 15,16,17,18,18а,19,20,22,23,24,25,25а,26,27,28,29,30,31,32,33,34,35,36,37,38,39,40,41,42,43,44,46                                     ул Сосновая, д 1,2,3,4,5,6,7,8,9,10,11,12,13,14,16                            </t>
  </si>
  <si>
    <t>ул Ленина, д 39,41,47,49,72,74</t>
  </si>
  <si>
    <t>ООО "ТД Агроторг" универсам "Пятерочка"</t>
  </si>
  <si>
    <t>МБУ ДО детско-юношеская спортивная школа Слободского района Кировской области</t>
  </si>
  <si>
    <t>49.889834</t>
  </si>
  <si>
    <t>щебень</t>
  </si>
  <si>
    <t>Садоводческое некомерческое товарищество "Ивушка-2"</t>
  </si>
  <si>
    <t>Слободской район, Бобинское с/п, д. Богомазы,  СДТ Ивушка-2</t>
  </si>
  <si>
    <t>ул Кирова, д 16,18,31,33,35,37,39,41,43,45,47  ул Коммунистическая, д 4</t>
  </si>
  <si>
    <t>пер 1-й Дачный, д 1,2,3,4,5,6,7,8,9,10,11,12пер 2-й Дачный, д 2,4,6,8,10,12  ул Володарского, д 4,5,6,7,8,9,10,11 ул Дзержинского,    д  1,2,3,4,5,6,7,8,9,10,11,12,13,14,15,16,17,18,20,22,24,26,28   ул Луговая, д 3,4,5,6,7,8,9,10,11,12,13,14,16,18  ул Советская, д 8,10,12,19,21,23,25,27,29,31  ул Свободы, д 2,3,4,6,6ф,7,9,10,11,12,13,14</t>
  </si>
  <si>
    <t>ул Октябрьская, д 1,2,2б,2в,3,4,5,6,6а,7,8,9,10,11,12,13,15 пер 1-й Октябрьский, д 1,2,3,4,5,6,7,8,10  пер 2-й Октябрьский, д 1,2,3,4,5,6,7    ул Пролетарская, 2а,3,5,6,7,8,9,11,11а,12,13,14,15</t>
  </si>
  <si>
    <t>бетон, ограждения нет</t>
  </si>
  <si>
    <t>асфальт, ограждения нет</t>
  </si>
  <si>
    <t>асфальт,ограждение есть</t>
  </si>
  <si>
    <t>асфальт, ограждение есть</t>
  </si>
  <si>
    <t xml:space="preserve"> грунт </t>
  </si>
  <si>
    <t xml:space="preserve">грунт </t>
  </si>
  <si>
    <t>бетон, имеется ограждение, складирование КГО</t>
  </si>
  <si>
    <t>бетон, имеется ограждение, складирование КГО, ограждение</t>
  </si>
  <si>
    <t xml:space="preserve"> бетон, имеется ограждение, складирование КГО</t>
  </si>
  <si>
    <t xml:space="preserve">бетон, имеется ограждение, складирование КГО </t>
  </si>
  <si>
    <t>бетон, имеется ограждение, складирование КГО (выкатная)</t>
  </si>
  <si>
    <t>бетон, имеется ограждение, складирование КГО, металлический каркас</t>
  </si>
  <si>
    <t>бетон, имеется ограждение, складирование КГО, кирпичный каркас</t>
  </si>
  <si>
    <t>бетон, имеется ограждение,</t>
  </si>
  <si>
    <t xml:space="preserve">бетон, имеется ограждение, </t>
  </si>
  <si>
    <t>ограждения отсутствуют, бетон, складирование КГО</t>
  </si>
  <si>
    <t>д. Бакули</t>
  </si>
  <si>
    <t>Индивидуальный Предприниматель Хлыбов Алексей Андреевич</t>
  </si>
  <si>
    <t>ул Коммуны, д 1,3,5,7,10,12,14,16,18  ул Профсоюзная,  д 22,23,24,25,26,27 пер Ст.Халтурина, д 26,27б,28,29,29б,30,31,33 ул Ст.Халтурина, д 44,45,46,47   ул Труда, д 23,24,25,26,27,28,29</t>
  </si>
  <si>
    <t>пер Кирова, д 26,27,28,30,31,33  ул Коммунальная, д 19,21,23,25,32,34  ул Труда, д 11,12,13,14,15,16,17,18,19,20, 22</t>
  </si>
  <si>
    <t xml:space="preserve"> Денисовское с/п, д. Денисовы, Советская улица, 9А</t>
  </si>
  <si>
    <t xml:space="preserve"> Денисовское с/п, д. Денисовы, ул.Производственная, 15</t>
  </si>
  <si>
    <t xml:space="preserve"> Денисовское с/п, д. Верхние Кропачи, пр-д Александровский, д 7</t>
  </si>
  <si>
    <t xml:space="preserve"> Денисовское с/п, д. Верхние Кропачи, ул Родниковая, д 13</t>
  </si>
  <si>
    <t xml:space="preserve"> Денисовское с/п, д. Денисовы,  ул Рабочая, д 4</t>
  </si>
  <si>
    <t xml:space="preserve"> Денисовское с/п, д.деревня Стеклофилины, Заводская улица, 7</t>
  </si>
  <si>
    <t xml:space="preserve"> Денисовское с/п, д. Денисовы, ул Производственная, 3</t>
  </si>
  <si>
    <t xml:space="preserve"> Денисовское с/п, д.Денисовы, Советская улица, 8</t>
  </si>
  <si>
    <t xml:space="preserve"> Денисовское с/п, д. Денисовы, ул Советская, д 2</t>
  </si>
  <si>
    <t xml:space="preserve"> Денисовское с/п, д. Карповы, ул Солнечная</t>
  </si>
  <si>
    <t xml:space="preserve"> Денисовское с/п, д. Сорвино, ул  Прудная, д 1</t>
  </si>
  <si>
    <t xml:space="preserve"> Денисовское с/п, д.Беляевская</t>
  </si>
  <si>
    <t xml:space="preserve"> Денисовское с/п, д. Скоковы, ул Луговая, д 40</t>
  </si>
  <si>
    <t xml:space="preserve"> Денисовское с/п, д. Скоковы, ул Трактовая, д 3</t>
  </si>
  <si>
    <t xml:space="preserve"> Денисовское с/п, д. Степкины, ул Дорожная, д 7</t>
  </si>
  <si>
    <t xml:space="preserve"> Денисовское с/п, д.Денисовы, ул. Рабочая, 20</t>
  </si>
  <si>
    <t xml:space="preserve"> Денисовское с/п, д. Денисовы, ул. Рабочая, 10</t>
  </si>
  <si>
    <t xml:space="preserve"> Денисовское с/п, д. Денисовы, ул. Макшинская, 1б</t>
  </si>
  <si>
    <t xml:space="preserve"> Денисовское с/п, д. Денисовы, ул. Молодёжная, 19</t>
  </si>
  <si>
    <t xml:space="preserve"> Денисовское с/п, д.Денисовы, ул. Советская, 10</t>
  </si>
  <si>
    <t xml:space="preserve">  Денисовское с/п, д. Верхние Кропачи, 54, Новая улица,</t>
  </si>
  <si>
    <t xml:space="preserve"> Денисовское с/п, д. Верхние Кропачи, ул.Ключевая, д. 15</t>
  </si>
  <si>
    <t xml:space="preserve"> Денисовское с/п, д.. Стеклофилины, ул. Заводская, д. 28</t>
  </si>
  <si>
    <t xml:space="preserve"> Денисовское с/п, д.. Стеклофилины, ул,. Школьная, 25</t>
  </si>
  <si>
    <t xml:space="preserve"> Денисовское с/п, д.. Ерусалимы, </t>
  </si>
  <si>
    <t>ПАО Сбербанк,  с. Ильинское, ул Набережная, д 9</t>
  </si>
  <si>
    <t>КОГУП "Межрайонная аптека №20" Аптечный пункт,  с Ильинское, ул Набережная, д 9А</t>
  </si>
  <si>
    <t xml:space="preserve"> Бобинское с/п,   Д. Семёновы, ул. Трактовая, 7</t>
  </si>
  <si>
    <t xml:space="preserve"> Бобинское с/п,   Д. Сапожнята, ул. Фабричная, 10</t>
  </si>
  <si>
    <t xml:space="preserve"> Бобинское с/п,  д Шунки, ул. Фермерская, 1</t>
  </si>
  <si>
    <t xml:space="preserve"> Бобинское с/п,  Фермы, с. Бобино, </t>
  </si>
  <si>
    <t xml:space="preserve"> Бобинское с/п,  д Кассины, Кассинская 27</t>
  </si>
  <si>
    <t xml:space="preserve"> Бобинское с/п,   д Кассины, Никольская, 9</t>
  </si>
  <si>
    <t xml:space="preserve"> Бобинское с/п,   д Заборье, ул Боровая, д 7</t>
  </si>
  <si>
    <t xml:space="preserve"> Бобинское с/п,  д Заборье, ул Прудная 4</t>
  </si>
  <si>
    <t xml:space="preserve"> Бобинское с/п,   д Воробьи, ул Береговая, 11</t>
  </si>
  <si>
    <t xml:space="preserve"> Бобинское с/п,   д Малые Раскопины, ул. Раскопинская</t>
  </si>
  <si>
    <t xml:space="preserve"> Бобинское с/п,   д Деветьярово, ул. Тополиная, 4</t>
  </si>
  <si>
    <t xml:space="preserve"> Бобинское с/п,   с. Бобино,  ул Мира 7</t>
  </si>
  <si>
    <t xml:space="preserve"> Бобинское с/п,   д Бобино, ул Мира, д 70</t>
  </si>
  <si>
    <t xml:space="preserve"> Бобинское с/п,  н, село Бобино, Полевая улица, 2</t>
  </si>
  <si>
    <t xml:space="preserve"> Бобинское с/п,   село Бобино, ул. Вятская д 8</t>
  </si>
  <si>
    <t xml:space="preserve"> Бобинское с/п,  , село Бобино, Советская улица, 47</t>
  </si>
  <si>
    <t xml:space="preserve"> Бобинское с/п,   село Бобино, Советская улица, 46</t>
  </si>
  <si>
    <t xml:space="preserve"> Бобинское с/п,   село Бобино, улица Мира, 18</t>
  </si>
  <si>
    <t xml:space="preserve"> Бобинское с/п,  село Бобино, Советская улица, 44</t>
  </si>
  <si>
    <t xml:space="preserve"> Бобинское с/п,   село Бобино, улица Мира, 1Б</t>
  </si>
  <si>
    <t xml:space="preserve"> Бобинское с/п,  село Бобино, Мира улица, 15</t>
  </si>
  <si>
    <t xml:space="preserve"> Бобинское с/п,   село Бобино, улица Мира, 22</t>
  </si>
  <si>
    <t>Слободское районное потребительское общество магазин № 72 (ОГРН 1024301080066,  г Слободской, ул Красноармейская, д 150)</t>
  </si>
  <si>
    <t xml:space="preserve">            с Бобино,                           ул Мира, д 1б</t>
  </si>
  <si>
    <t xml:space="preserve">             г Слободской,             ул Красноармейская,      д 150</t>
  </si>
  <si>
    <t xml:space="preserve">            г Слободской,             ул Красноармейская,     д 150</t>
  </si>
  <si>
    <t xml:space="preserve">            г Слободской,                           ул Никольская, д 15а</t>
  </si>
  <si>
    <t xml:space="preserve">           д Стулово,                           ул Трактовая, д 50</t>
  </si>
  <si>
    <t xml:space="preserve"> д Кассины, Никольская, 9</t>
  </si>
  <si>
    <t xml:space="preserve"> Бобинское с/п,   д Большие Раскопины, ул Свободная,   14</t>
  </si>
  <si>
    <t xml:space="preserve"> Бобинское с/п,  д Малые Серовы, ул Заречная, д 34</t>
  </si>
  <si>
    <t xml:space="preserve"> Бобинское с/п,  д Малые Серовы, ул Мельничная, д 5</t>
  </si>
  <si>
    <t xml:space="preserve"> Бобинское с/п,  д Заборье</t>
  </si>
  <si>
    <t xml:space="preserve"> Бобинское с/п,   комплекс зданий №4</t>
  </si>
  <si>
    <t xml:space="preserve"> Бобинское с/п,   д Большие Серовы</t>
  </si>
  <si>
    <t xml:space="preserve"> Бобинское с/п, д Митино, ул Солнечная, д 1</t>
  </si>
  <si>
    <t xml:space="preserve">  Бобинское с/п, д Подгорена, ул. Центральная, 9</t>
  </si>
  <si>
    <t xml:space="preserve"> с. Совье, деревня Слободка, 1</t>
  </si>
  <si>
    <t xml:space="preserve"> Ильинское с/п, с Ильинское, ул Кооперативная, д 4</t>
  </si>
  <si>
    <t xml:space="preserve"> Ильинское с/п, с Ильинское, ул Набережная</t>
  </si>
  <si>
    <t>16, Школьная, Ильинское,  Ильинское с/п,</t>
  </si>
  <si>
    <t>Понизовье,  Ильинское с/п,</t>
  </si>
  <si>
    <t xml:space="preserve"> Ильинское с/п,, с Ильинское, ДОЛ Белочка</t>
  </si>
  <si>
    <t xml:space="preserve"> Ильинское с/п, село Ильинское,кладбище</t>
  </si>
  <si>
    <t xml:space="preserve"> Ильинское с/п, пос Рыбопитомник</t>
  </si>
  <si>
    <t xml:space="preserve"> Ильинское с/п, Слободка, ул,. Корякинская, 1</t>
  </si>
  <si>
    <t>Саврасовская улица, Слободка,  Ильинское с/п,</t>
  </si>
  <si>
    <t xml:space="preserve"> Ильинское с/п,, д Яговкино д.41</t>
  </si>
  <si>
    <t xml:space="preserve"> Ильинское с/п, деревня Салтыки, ул.Полевая, д. 17</t>
  </si>
  <si>
    <t xml:space="preserve"> Ильинское с/п, деревня Салтыки, Молодёжная улица, 7</t>
  </si>
  <si>
    <t xml:space="preserve"> Ильинское с/п,, д Салтыки, ул Полевая, д 11</t>
  </si>
  <si>
    <t>13, ул. Совхозная, Салтыки,  Ильинское с/п,</t>
  </si>
  <si>
    <t>4, Молодёжная, Салтыки,  Ильинское с/п,</t>
  </si>
  <si>
    <t xml:space="preserve"> Ильинское с/п,, деревня Салтыки, Молодёжная улица, 4</t>
  </si>
  <si>
    <t xml:space="preserve"> Ильинское с/п,с Понизовье</t>
  </si>
  <si>
    <t>Р-243, Салтыки,  Ильинское с/п,</t>
  </si>
  <si>
    <t xml:space="preserve"> Ильинское с/п,, д Бажгалы</t>
  </si>
  <si>
    <t xml:space="preserve"> Ильинское с/п, нп Белохолуницкий разъезд</t>
  </si>
  <si>
    <t xml:space="preserve"> Ильинское с/п, с Ильинское,</t>
  </si>
  <si>
    <t xml:space="preserve"> Ильинское с/п, с Ильинское, ул Строительная, д 10</t>
  </si>
  <si>
    <t xml:space="preserve"> Ильинское с/п, с Ильинское, ул Боровая, 4</t>
  </si>
  <si>
    <t>Шутова улица, 10
село Ильинское, Ильинское с/п,</t>
  </si>
  <si>
    <t>Шутова улица, 8
село Ильинское,  Ильинское с/п,</t>
  </si>
  <si>
    <t xml:space="preserve"> Каринское с/п,  с Карино, ул Чапаева, д 28</t>
  </si>
  <si>
    <t xml:space="preserve"> Каринское с/п,   село Карино, улица Чапаева, 19</t>
  </si>
  <si>
    <t xml:space="preserve"> Каринское с/п,   С. Карино, ул. Ленина, 19</t>
  </si>
  <si>
    <t xml:space="preserve"> Каринское с/п,   С. Карино, ул. Ленина, 32</t>
  </si>
  <si>
    <t xml:space="preserve">26а, ул. Карла Маркса, с. Карино,  Каринское с/п,  </t>
  </si>
  <si>
    <t xml:space="preserve">10, ул. Энгельса, с. Карино,  Каринское с/п,  </t>
  </si>
  <si>
    <t xml:space="preserve">17, ул. Советская, Карино,  Каринское с/п,  </t>
  </si>
  <si>
    <t xml:space="preserve"> Ленинское с/п, д Бажинцы</t>
  </si>
  <si>
    <t xml:space="preserve"> Ленинское с/п, д Рубежница, ул Береговая, д 3</t>
  </si>
  <si>
    <t xml:space="preserve"> Ленинское с/п, д Осинцы, д.26</t>
  </si>
  <si>
    <t xml:space="preserve"> Ленинское с/п, п Боровица</t>
  </si>
  <si>
    <t xml:space="preserve"> Ленинское с/п, с Волково, ул Верхняя, д 13</t>
  </si>
  <si>
    <t xml:space="preserve"> Ленинское с/п, с Волково, ул. Верхняя, 44</t>
  </si>
  <si>
    <t xml:space="preserve"> Ленинское с/п, с Волково, ул Заречная, 11</t>
  </si>
  <si>
    <t xml:space="preserve"> Ленинское с/п, с Волково, ул Верхняя, 27а</t>
  </si>
  <si>
    <t xml:space="preserve"> Ленинское с/п, д Вахруши, ул Колхозная, д 8</t>
  </si>
  <si>
    <t xml:space="preserve"> Ленинское с/п, Д. Мокины, 1</t>
  </si>
  <si>
    <t xml:space="preserve"> д. Луза, тер. СНТ Ягодка-2</t>
  </si>
  <si>
    <t xml:space="preserve"> Ленинское с/п, деревня Луза</t>
  </si>
  <si>
    <t xml:space="preserve"> деревня Луза</t>
  </si>
  <si>
    <t xml:space="preserve"> Ленинское с/п, д Большие Сколотни</t>
  </si>
  <si>
    <t xml:space="preserve"> Ленинское с/п, д Курешники, д 12</t>
  </si>
  <si>
    <t xml:space="preserve"> Ленинское с/п, д Луза, СНТ "Родничок"</t>
  </si>
  <si>
    <t xml:space="preserve"> Ленинское с/п, д Абдалы, д.2</t>
  </si>
  <si>
    <t xml:space="preserve"> Озерницкое с/п, пос Центральный, ул Большая Железнодорожная, д.7</t>
  </si>
  <si>
    <t xml:space="preserve"> Озерницкое с/п,  пос Центральный, ул Большая Железнодорожная, д 23</t>
  </si>
  <si>
    <t xml:space="preserve">  Озерницкое с/п, пос Центральный, ул Большая Железнодорожная, д 57</t>
  </si>
  <si>
    <t xml:space="preserve">  Озерницкое с/п, пос Центральный, ул Труда, д 15</t>
  </si>
  <si>
    <t xml:space="preserve">  Озерницкое с/п, пос Центральный, ул Комсомольская, д. 35</t>
  </si>
  <si>
    <t xml:space="preserve">  Озерницкое с/п, пос Центральный, ул Профсоюзная, д 10</t>
  </si>
  <si>
    <t xml:space="preserve"> Озерницкое с/п,  пос Центральный, ул Профсоюзная, д 28</t>
  </si>
  <si>
    <t xml:space="preserve">  Озерницкое с/п, пос Центральный, ул Профсоюзная, д 2Б</t>
  </si>
  <si>
    <t xml:space="preserve">  Озерницкое с/п, пос Центральный, ул Советская, д 52</t>
  </si>
  <si>
    <t xml:space="preserve">  Озерницкое с/п, пос Центральный, ул Набережная, д 1</t>
  </si>
  <si>
    <t xml:space="preserve">  Озерницкое с/п, пос Центральный, ул Садовая, д 24</t>
  </si>
  <si>
    <t xml:space="preserve">  Озерницкое с/п, пос Центральный, ул Советская, д 18</t>
  </si>
  <si>
    <t xml:space="preserve">  Озерницкое с/п, пос Центральный, ул Советская, д 3</t>
  </si>
  <si>
    <t xml:space="preserve">  Озерницкое с/п, пос Центральный, ул Зеленая, конец улицы</t>
  </si>
  <si>
    <t xml:space="preserve">  Озерницкое с/п, пос Центральный, ул Заречная, д 5</t>
  </si>
  <si>
    <t xml:space="preserve">  Озерницкое с/п, пос Центральный, ул Заречная, д 19</t>
  </si>
  <si>
    <t xml:space="preserve">  Озерницкое с/п, пос Центральный, ул Комсомольская, д 1</t>
  </si>
  <si>
    <t xml:space="preserve">  Озерницкое с/п, пос Центральный, ул Новая, д 3</t>
  </si>
  <si>
    <t xml:space="preserve">  Озерницкое с/п, с. Холуново (д Юксеево) ул.Юксеевская напротив д.1</t>
  </si>
  <si>
    <t xml:space="preserve">  Озерницкое с/п, д Вага</t>
  </si>
  <si>
    <t xml:space="preserve"> Октябрьское с/п, пос Октябрьский, ул Лесная, д 8</t>
  </si>
  <si>
    <t xml:space="preserve">  Октябрьское с/п, пос Октябрьский, ул Пушкина, д 3</t>
  </si>
  <si>
    <t xml:space="preserve">  Октябрьское с/п, пос Октябрьский, ул Ленина, д 3</t>
  </si>
  <si>
    <t xml:space="preserve"> Октябрьское с/п,  пос Октябрьский, ул Лесная, д 13</t>
  </si>
  <si>
    <t xml:space="preserve"> Октябрьское с/п,  пос Октябрьский, ул Железнодорожная, д 15</t>
  </si>
  <si>
    <t xml:space="preserve"> Октябрьское с/п,  пос Октябрьский, ул Зеленая, д 3</t>
  </si>
  <si>
    <t xml:space="preserve"> Октябрьское с/п,  пос Октябрьский, ул Свободы, д 2</t>
  </si>
  <si>
    <t xml:space="preserve">  Октябрьское с/п, пос Октябрьский, ул Первомайская, д 8</t>
  </si>
  <si>
    <t xml:space="preserve"> Октябрьское с/п,  пос Октябрьский, ул Парковая, д 2</t>
  </si>
  <si>
    <t xml:space="preserve"> Октябрьское с/п,  пос Октябрьский, ул Первомайская, д 4</t>
  </si>
  <si>
    <t xml:space="preserve"> Октябрьское с/п,  пос Октябрьский, ул Пушкина, д 7</t>
  </si>
  <si>
    <t>АО "ВяткаТорф",  п.Октябрьский, ул.Лесная, 24</t>
  </si>
  <si>
    <t xml:space="preserve"> Стуловское с/п, д Стулово, ул Садовая, д 15</t>
  </si>
  <si>
    <t xml:space="preserve"> Стуловское с/п, д Стулово, ул Метелевская, д 6</t>
  </si>
  <si>
    <t xml:space="preserve"> Стуловское с/п, д Стулово, ул Полевая, д 2А</t>
  </si>
  <si>
    <t xml:space="preserve"> Стуловское с/п, д Стулово, ул Ключевая, д 18</t>
  </si>
  <si>
    <t xml:space="preserve"> Стуловское с/п, д Стулово, ул Трактовая, 51А</t>
  </si>
  <si>
    <t xml:space="preserve"> Стуловское с/п, д Стулово, ул Полевая, д 32</t>
  </si>
  <si>
    <t>МКОУ д/с №2 д. Стулово  Стуловское с/п, д Стулово, ул Трактовая, д 33А</t>
  </si>
  <si>
    <t xml:space="preserve"> Стуловское с/п, д Стулово, ул Трактовая, д 53А</t>
  </si>
  <si>
    <t xml:space="preserve"> Стуловское с/п, д Стулово, ул Строителей, д 8</t>
  </si>
  <si>
    <t xml:space="preserve"> Стуловское с/п, д Стулово, ул Мелиораторов, д 27</t>
  </si>
  <si>
    <t xml:space="preserve"> Стуловское с/п, д Стулово, ул Мелиораторов, д 24</t>
  </si>
  <si>
    <t xml:space="preserve"> Стуловское с/п, д. Стулово, ул. Трактовая, 58</t>
  </si>
  <si>
    <t xml:space="preserve"> д. Стулово, ул. Трактовая, 58</t>
  </si>
  <si>
    <t xml:space="preserve"> д. Стулово, ул. Трактовая, 61</t>
  </si>
  <si>
    <t xml:space="preserve"> Стуловское с/п, д. Стулово, ул. Трактовая, 42</t>
  </si>
  <si>
    <t xml:space="preserve"> Стуловское с/п, д Стулово, ул Весенняя, д. 2</t>
  </si>
  <si>
    <t xml:space="preserve"> Стуловское с/п, д Зяблицы, 1</t>
  </si>
  <si>
    <t xml:space="preserve"> Стуловское с/п, д Стулово, ул Трактовая, 62</t>
  </si>
  <si>
    <t xml:space="preserve"> Стуловское с/п, д Стулово, ул Мелиораторов, 24А</t>
  </si>
  <si>
    <t xml:space="preserve"> Стуловское с/п, д Зотовы, 1</t>
  </si>
  <si>
    <t xml:space="preserve"> Стуловское с/п, д Стулово, ул Трактовая, д 11</t>
  </si>
  <si>
    <t xml:space="preserve"> Стуловское с/п, д Щуково, д 6А</t>
  </si>
  <si>
    <t xml:space="preserve"> Стуловское с/п, д Бакули, д 24</t>
  </si>
  <si>
    <t xml:space="preserve"> Стуловское, с/п, д. Воробьи, переул Заводской, д 8</t>
  </si>
  <si>
    <t xml:space="preserve"> Стуловское, с/п, д. Воробьи, переул Заводской, д 7</t>
  </si>
  <si>
    <t xml:space="preserve"> Стуловское с/п, д Стулово, ул Трактовая, д 41</t>
  </si>
  <si>
    <t xml:space="preserve"> Стуловское с/п, д Стулово</t>
  </si>
  <si>
    <t xml:space="preserve"> Стуловское с/п, д. Стулово, ул Трактовая, д 58</t>
  </si>
  <si>
    <t xml:space="preserve"> пос Летский Рейд, ул Сплавная, д 18</t>
  </si>
  <si>
    <t xml:space="preserve"> пос Летский Рейд, ул Рейдовая, д 14</t>
  </si>
  <si>
    <t xml:space="preserve"> пос Летский Рейд, ул Вятская, д 5</t>
  </si>
  <si>
    <t xml:space="preserve"> пос Летский Рейд, ул Рейдовая, д 7</t>
  </si>
  <si>
    <t xml:space="preserve"> Шиховское с/п,  д Зониха, ул Солнечная, д 9</t>
  </si>
  <si>
    <t xml:space="preserve"> Шиховское с/п, д Подберезы, 87</t>
  </si>
  <si>
    <t>ООО "СКАЗКА",  деревня Суворовы, ул Лесная, д 1</t>
  </si>
  <si>
    <t>12а, ул. Мира, с. Бобино, Бобинское с/п</t>
  </si>
  <si>
    <t xml:space="preserve"> Бобинское с/п,  д Стрелковы, ул. Народная, 1</t>
  </si>
  <si>
    <t>Бобинское с/п,   д Косолаповы, ул. Косолаповская, 4</t>
  </si>
  <si>
    <t xml:space="preserve"> Бобинское с/п,  деревня Подгорена, Центральная улица, 4</t>
  </si>
  <si>
    <t>Бобинское с/п,  деревня Митино,ул.Солнечная, 7</t>
  </si>
  <si>
    <t>Бобинское с/п,  Митино, Набережная, 12</t>
  </si>
  <si>
    <t>Бобинское с/п,  СДТ Товарищ</t>
  </si>
  <si>
    <t>Бобинское с/п, д. Богомазы,  СДТ Ивушка-2</t>
  </si>
  <si>
    <t>Бобинское с/п, деревня Заборье • 2,5 км от конечной остановки на ул. Боровой</t>
  </si>
  <si>
    <t xml:space="preserve"> Бобинское с/п, деревня Митино, Санаторная, 1</t>
  </si>
  <si>
    <t>Бобинское с/п,  СДТ Заречье</t>
  </si>
  <si>
    <t>Бобинское с/п, деревня Корюгино, Родниковая улица, 1</t>
  </si>
  <si>
    <t>Бобинское с/п, СДТ Берёзка-3</t>
  </si>
  <si>
    <t xml:space="preserve"> Бобинское с/п, СДТ Товарищ-2</t>
  </si>
  <si>
    <t>7, Куражинская ул., Овсянники дер., Бобинское с/п</t>
  </si>
  <si>
    <t xml:space="preserve">дер. Новые Минчаки, Денисовское с/п, </t>
  </si>
  <si>
    <t>15, ул. Свободы, с. Совье, Денисовское с/п</t>
  </si>
  <si>
    <t>22, ул. Свободы, с. Совье, Денисовское с/п</t>
  </si>
  <si>
    <t>Шиховское с/п,  село Никульчино</t>
  </si>
  <si>
    <t>Шиховское с/п,  д Конец</t>
  </si>
  <si>
    <t>Шиховское с/п,  д Семенихины</t>
  </si>
  <si>
    <t>Шиховское с/п,  д Силяновы</t>
  </si>
  <si>
    <t>Шиховское с/п, Д. Суднишниковы, 8</t>
  </si>
  <si>
    <t>Шиховское с/п, Д. Головизины, 23</t>
  </si>
  <si>
    <t xml:space="preserve">Шиховское с/п, Моргуновы,   </t>
  </si>
  <si>
    <t xml:space="preserve">Д. Балабаны, Шиховское с/п, </t>
  </si>
  <si>
    <t xml:space="preserve">Д. Бабичи, Шиховское с/п, </t>
  </si>
  <si>
    <t xml:space="preserve"> дер. Нагорена, ул. Радужная, 1, Шиховское с/п, </t>
  </si>
  <si>
    <t>Шиховское с/п,  д шихово, ул Беляевская, з/у №29а</t>
  </si>
  <si>
    <t xml:space="preserve"> Шиховское с/п, дер. Суворовы, СНТ «Химик»</t>
  </si>
  <si>
    <t>Шиховское с/п,  п Зониха, ул Набережная</t>
  </si>
  <si>
    <t xml:space="preserve">Россия, Кировская область, Слободской район, Шиховское с/п, </t>
  </si>
  <si>
    <t>Шиховское с/п, деревня Пантелеевы, ул Полевая</t>
  </si>
  <si>
    <t>Шиховское с/п, деревня Шихово, ул.Центральная,д.14</t>
  </si>
  <si>
    <t>Шиховское с/п,  д Шихово, ул Цветочная, 15</t>
  </si>
  <si>
    <t xml:space="preserve"> Шиховское с/п, Трушковы д, Проезжая ул, дом № 38</t>
  </si>
  <si>
    <t>Шиховское с/п, СДТ Финансист</t>
  </si>
  <si>
    <t>Шиховское с/п,  деревня Барамзы, ул Покровская, 21</t>
  </si>
  <si>
    <t>Шиховское с/п,   д Семаки ул Центральная</t>
  </si>
  <si>
    <t xml:space="preserve"> Шиховское с/п, деревня Зониха, ул Труда</t>
  </si>
  <si>
    <t xml:space="preserve">Шиховское с/п, 1, Столбово,   </t>
  </si>
  <si>
    <t xml:space="preserve">Шиховское с/п, Акварель, Столбово,   </t>
  </si>
  <si>
    <t xml:space="preserve">Шиховское с/п, , 15, Центральная улица, Шихово,   </t>
  </si>
  <si>
    <t>Шиховское с/п,  д Суворовы, ул Лесная Сказка, д 1</t>
  </si>
  <si>
    <t xml:space="preserve"> Шиховское с/п, пос Боровица</t>
  </si>
  <si>
    <t xml:space="preserve">Россия, Р-243, Шиховское с/п, </t>
  </si>
  <si>
    <t>Шиховское с/п,  д Зониха, ул Труда, д 4</t>
  </si>
  <si>
    <t>Шиховское с/п,  деревня Зониха, Набережная улица, 1Б</t>
  </si>
  <si>
    <t>Шиховское с/п,  деревня Шихово</t>
  </si>
  <si>
    <t>Шиховское с/п,  д Зониха, ул Садовая, д 2</t>
  </si>
  <si>
    <t>Шиховское с/п,  д Пантелеевы, ул Дорожная, д 2А</t>
  </si>
  <si>
    <t>Шиховское с/п,  д. Шихово, ул. 70 лет Победы</t>
  </si>
  <si>
    <t xml:space="preserve"> Шиховское с/п, д Столбово, ул Полевая, 1</t>
  </si>
  <si>
    <t>Шиховское с/п,  д Столбово, ул Солнечная, 1в</t>
  </si>
  <si>
    <t>Шиховское с/п,  д Шихово, ул Центральная, д 7</t>
  </si>
  <si>
    <t>Шиховское с/п,  д Шихово, ул Центральная, д 2</t>
  </si>
  <si>
    <t>Шиховское с/п,  д шихово, ул Беляевская 1а</t>
  </si>
  <si>
    <t>Шиховское с/п,  д Нагорена, ул Центральная, д 1</t>
  </si>
  <si>
    <t xml:space="preserve"> Шиховское с/п, д Машкачи, ул. ЦЕНТРАЛЬНАЯ, 1</t>
  </si>
  <si>
    <t xml:space="preserve"> Шиховское с/п, д Никульчино, д 1</t>
  </si>
  <si>
    <t xml:space="preserve"> Шиховское с/п, д Никульчино, ул Никулитская, д 12</t>
  </si>
  <si>
    <t xml:space="preserve"> Шиховское с/п, д Навалихины, д 1</t>
  </si>
  <si>
    <t>Шиховское с/п,  д Сунцовы, ул Новая, д 10</t>
  </si>
  <si>
    <t>Шиховское с/п,  д Кузнецы</t>
  </si>
  <si>
    <t>Шиховское с/п,  д Сунцовы, ул Проезжая, д 40</t>
  </si>
  <si>
    <t>Шиховское с/п,  д Верхние Булдаки</t>
  </si>
  <si>
    <t>Шиховское с/п,  д Боровые, д 1</t>
  </si>
  <si>
    <t>Шиховское с/п,  д Нижние Булдаки, ул Проезжая, д 4</t>
  </si>
  <si>
    <t>дер. Дворец, 7, Озерницкое с/п</t>
  </si>
  <si>
    <t>пос. Осарт, 1, Озерницкое с/п</t>
  </si>
  <si>
    <t>дер. Перекоп, напротив д.1, Озерницкое с/п</t>
  </si>
  <si>
    <t>дер. Перекоп, д.27 Озерницкое с/п</t>
  </si>
  <si>
    <t>дер. Казань, напротив д. 8, Озерницкое с/п</t>
  </si>
  <si>
    <t>пос. Озерница, Озерницкоес/п</t>
  </si>
  <si>
    <t>Пос. Разъезд, ул. Железнодорожная, 13, Озерницкое с/п</t>
  </si>
  <si>
    <t xml:space="preserve">Рычажное, ул. Школьная, 6,  Озерницкое с/п, </t>
  </si>
  <si>
    <t xml:space="preserve">Сухоборка, ул. Кирпичная, 4, Озерницкое с/п,  </t>
  </si>
  <si>
    <t>Сухоборка, ул. Малиновская, 4,  Озерницкое с/п</t>
  </si>
  <si>
    <t>Пос. Сухоборка,  ул. Советская напротив д.54 Озерницкое с/п</t>
  </si>
  <si>
    <t xml:space="preserve"> Озерницкое с/п,  п.Центральный, ул. Советская, 37</t>
  </si>
  <si>
    <t xml:space="preserve">Пос. Сухоборка, ул. Лесная, 11,  Озерницкое с/п, </t>
  </si>
  <si>
    <t xml:space="preserve">Пос. Сухоборка, ул. Коммунистическая, 2, Озерницкое с/п, </t>
  </si>
  <si>
    <t>Сухоборка, ул. Советская, 24 Озерницкое с/п,</t>
  </si>
  <si>
    <t>Сухоборка, ул. Советская, 20,  Озерницкое с/п</t>
  </si>
  <si>
    <t>41А, Трактовая улица, Стуловское с/п,</t>
  </si>
  <si>
    <t>Стуловское с/п,  д Нижние Кропачи, ул Нижние Кропачи, д 38</t>
  </si>
  <si>
    <t>Стуловское с/п, д. Стулово, Садовая улица, 10</t>
  </si>
  <si>
    <t>Стуловское с/п, д. Стулово</t>
  </si>
  <si>
    <t>Д. Залесье, 6, 
Шестаковское с/п</t>
  </si>
  <si>
    <t>Залесье, 17, Шестаковское с/п</t>
  </si>
  <si>
    <t>Д. Петровцы, 6, Шестаковское с/п</t>
  </si>
  <si>
    <t>Лопари, 9, Шестаковское с/п</t>
  </si>
  <si>
    <t>С. Лекма, ул. Профсоюзная, 19, (фап), Шестаковское с/п</t>
  </si>
  <si>
    <t>Лекма, ул. Профсоюзная, 45, Шестаковское с/пия</t>
  </si>
  <si>
    <t>Белая Гора, 12, Лекма, Шестаковское с/п</t>
  </si>
  <si>
    <t>Лекма, ул. Молодёжная, 11, Шестаковское с/п</t>
  </si>
  <si>
    <t>Лекма, ул. Молодёжная, 1, Шестаковское с/п</t>
  </si>
  <si>
    <t>Лекма, ул. Речная, 29, Шестаковское с/п</t>
  </si>
  <si>
    <t>Лекма, ул. Профсоюзная, 12, Шестаковское с/п</t>
  </si>
  <si>
    <t>Лекма, Фермы, Шестаковское с/п</t>
  </si>
  <si>
    <t>Лекма, ул. Профсоюзная,Шестаковское с/п</t>
  </si>
  <si>
    <t>Шестаковское с/п, Дер. Тороповщина, д. 9</t>
  </si>
  <si>
    <t>Шестаковское с/п, Дер. Солдаткинцы, 9</t>
  </si>
  <si>
    <t>Шестаковское с/п, Дер. Мяконьки, перекресток</t>
  </si>
  <si>
    <t>Шестаковское с/п,  деревня Фаришонки</t>
  </si>
  <si>
    <t>Шестаковское с/п,  деревня Фаришонки, д 1</t>
  </si>
  <si>
    <t>Шестаковское с/п, село Лекма кладбище</t>
  </si>
  <si>
    <t>Шестаковское с/п, деревня Фаришонки</t>
  </si>
  <si>
    <t>Шестаковское с/п,  деревняТитихинцы</t>
  </si>
  <si>
    <t>дер. Колодкины, д. 18, Шестаковское с/п</t>
  </si>
  <si>
    <t xml:space="preserve">  Шестаковское с/п,  с Шестаково, ул Кооперативная</t>
  </si>
  <si>
    <t xml:space="preserve">  Шестаковское с/п,  с Шестаково, ул Садовая, д 9</t>
  </si>
  <si>
    <t xml:space="preserve">  Шестаковское с/п,  с Шестаково, ул Кооперативная, д 3</t>
  </si>
  <si>
    <t xml:space="preserve">  Шестаковское с/п,  с Шестаково, ул Колхозная, д 28</t>
  </si>
  <si>
    <t xml:space="preserve">  Шестаковское с/п,  с Шестаково, ул Прудовая</t>
  </si>
  <si>
    <t xml:space="preserve">  Шестаковское с/п,  с Шестаково, ул Строителей, д 2А</t>
  </si>
  <si>
    <t xml:space="preserve">  Шестаковское с/п,  с Шестаково, ул Прудовая, д 6</t>
  </si>
  <si>
    <t xml:space="preserve">  Шестаковское с/п,  с Шестаково, ул Советская, д 3</t>
  </si>
  <si>
    <t>ПАО "Ростелеком" Слободской район  Шестаковское с/п,  с Шестаково ул Советская д 14</t>
  </si>
  <si>
    <t xml:space="preserve">  Шестаковское с/п,  с Шестаково, ул Советская, д 13</t>
  </si>
  <si>
    <t xml:space="preserve">  Шестаковское с/п,  с Шестаково, ул Советская, д 8</t>
  </si>
  <si>
    <t xml:space="preserve">  Шестаковское с/п,  с Шестаково, ул Советская, д 25</t>
  </si>
  <si>
    <t xml:space="preserve">  Шестаковское с/п,  с Шестаково, ул Набережная, д 9</t>
  </si>
  <si>
    <t xml:space="preserve">  Шестаковское с/п,  с Шестаково, ул Советская, д 29</t>
  </si>
  <si>
    <t xml:space="preserve">  Шестаковское с/п,  с Шестаково, ул Полевая, д 2</t>
  </si>
  <si>
    <t xml:space="preserve">  Шестаковское с/п,  с Шестаково, ул Новошестаковская, д 16</t>
  </si>
  <si>
    <t xml:space="preserve">  Шестаковское с/п,  с Шестаково, ул Красноармейская, д 10</t>
  </si>
  <si>
    <t xml:space="preserve">  Шестаковское с/п,  с Шестаково, ул Колхозная, д 68</t>
  </si>
  <si>
    <t xml:space="preserve">  Шестаковское с/п,  с Шестаково, ул Труда, д 1</t>
  </si>
  <si>
    <t xml:space="preserve">  Шестаковское с/п,  с Шестаково</t>
  </si>
  <si>
    <t xml:space="preserve">  Шестаковское с/п,  с Шестаково, ул Колхозная, д 125</t>
  </si>
  <si>
    <t>Шестаковское с/п,  с Шестаково, ул Кооператиная, кладбище</t>
  </si>
  <si>
    <t>Стуловское с/п,  д. Стулово, ул Трактовая, д 40</t>
  </si>
  <si>
    <t>Стуловское с/п, д. Нижние Кропачи, ул.Нижние Кропачи д 15</t>
  </si>
  <si>
    <t>Стуловское с/п,  д Нижние Кропачи,  д 35к</t>
  </si>
  <si>
    <t xml:space="preserve"> Стуловское с/п, д. Нижние Кропачи, 18</t>
  </si>
  <si>
    <t>Стуловское с/п,  поселок Воробьи, Заводской переулок, 8</t>
  </si>
  <si>
    <t>Стуловское с/п, д. Стулово, Пограничная улица, 4,</t>
  </si>
  <si>
    <t>Стуловское с/п, д. Стулово, Трактовая улица, 33</t>
  </si>
  <si>
    <t>Стуловское с/п,  д. Стулово,  ул.Центральная, 30</t>
  </si>
  <si>
    <t>Стуловское с/п, д. Стулово, Трактовая улица, 41</t>
  </si>
  <si>
    <t>Стуловское с/п, д. Стулово, Трактовая улица, 59</t>
  </si>
  <si>
    <t>Стуловское с/п, д. Стулово, Трактовая улица, 61</t>
  </si>
  <si>
    <t>Стуловское с/п,   д. Стулово, Трактовая улица, 58</t>
  </si>
  <si>
    <t>70, Трактовая улица, Стуловское сп</t>
  </si>
  <si>
    <t xml:space="preserve"> Стуловское с/п, д. Стулово, улица Мелиораторов, 20А</t>
  </si>
  <si>
    <t>Стуловское с/п,  д.Болотовы</t>
  </si>
  <si>
    <t>Стуловское с/п, д. Стулово, Садовая улица, 14А</t>
  </si>
  <si>
    <t>Стуловское с/п, деревня Коневы</t>
  </si>
  <si>
    <t>Стуловское с/п, деревня Стулово, Трактовая улица, 50</t>
  </si>
  <si>
    <t>Стуловское с/п,  Стулово, улица Мелиораторов, 5</t>
  </si>
  <si>
    <t>Стуловское с/п,  д. Стулово, ул. Трактовая,41А</t>
  </si>
  <si>
    <t>Стуловское с/п, д. Стулово, ул. Трактовая, 44</t>
  </si>
  <si>
    <t>Стуловское с/п,  деревня Нижние Кропачи, ул Грина, д 38</t>
  </si>
  <si>
    <t>дер. Стулово, д. 58, Стуловское с/п</t>
  </si>
  <si>
    <t xml:space="preserve"> Светозаревское с/п,  д Светозарево, Торговый переулок, 1</t>
  </si>
  <si>
    <t>Светозаревское с/п,  д Светозарево, Глазовская улица, 17</t>
  </si>
  <si>
    <t xml:space="preserve"> Светозаревское с/п,  д Светозарево, ул. Глазовская, 31</t>
  </si>
  <si>
    <t>Светозаревское с/п,   д Светозарево, ул. Молодёжная, 1</t>
  </si>
  <si>
    <t xml:space="preserve"> Светозаревское с/п,   д Омсино</t>
  </si>
  <si>
    <t>Светозаревское с/п,  д Паскино</t>
  </si>
  <si>
    <t>Светозаревское с/п,  Д. Ужоговица, д. 22</t>
  </si>
  <si>
    <t>Светозаревское с/п,  С. Круглово, д. 5</t>
  </si>
  <si>
    <t xml:space="preserve"> Светозаревское с/п,  Д. Красногорье, 21</t>
  </si>
  <si>
    <t>Светозаревское с/п,  Д. В,. МОЧАГИНО, 16</t>
  </si>
  <si>
    <t>Светозаревское с/п,  д Нижнее Мочагино, 3</t>
  </si>
  <si>
    <t>Светозаревское с/п,  Д. Пески, д. 1а</t>
  </si>
  <si>
    <t>7Б, Лесная улица, Октябрьский,  Октябрьское с/п</t>
  </si>
  <si>
    <t xml:space="preserve">31, улица Ленина, Октябрьский, Октябрьское с/п, </t>
  </si>
  <si>
    <t>10, Первомайская улица, Октябрьский,  Октябрьское с/п</t>
  </si>
  <si>
    <t>ул. Лесная, 24, Октябрьский,  Октябрьское с/п</t>
  </si>
  <si>
    <t>13, улица Горького, Октябрьский,  Октябрьское с/п</t>
  </si>
  <si>
    <t>28, улица Горького, Октябрьский,  Октябрьское с/п,</t>
  </si>
  <si>
    <t>44, Горького, Октябрьский,  Октябрьское с/п</t>
  </si>
  <si>
    <t>ул. Ленина, 27 , Октябрьский,  Октябрьское с/п</t>
  </si>
  <si>
    <t xml:space="preserve"> Ленинское с/п, д. Луза СДТ Зониха-3</t>
  </si>
  <si>
    <t>Ленинское с/п, д. Луза, СТ Зониха-2</t>
  </si>
  <si>
    <t>,Ленинское с/п,  д. Зониха, ул. Лесная, 1</t>
  </si>
  <si>
    <t>Ленинское с/п,  д. Абдалы, СНТ Вятка</t>
  </si>
  <si>
    <t>37, ул. Ленина, д. Чирки, Ленинское с/п,</t>
  </si>
  <si>
    <t>Ленинское с/п, , Д. Чирковский завод, 17</t>
  </si>
  <si>
    <t>,Ленинское с/п,  д Луза, ул. Братская</t>
  </si>
  <si>
    <t xml:space="preserve"> Ленинское с/п,  д. Луза</t>
  </si>
  <si>
    <t xml:space="preserve"> Ленинское с/п, д. Луза, СДТ Биохимик-2</t>
  </si>
  <si>
    <t>Ленинское с/п,  село Волково, Верхняя улица, 27 а</t>
  </si>
  <si>
    <t xml:space="preserve"> Ленинское с/п, с Волково, ул Верхняя, д 60</t>
  </si>
  <si>
    <t>Ленинское с/п,  д Баташи, ул Калининская, 10</t>
  </si>
  <si>
    <t>Ленинское с/п,  д Луза, ул Лесная</t>
  </si>
  <si>
    <t>Ленинское с/п, д Большие Логуновы, д 2</t>
  </si>
  <si>
    <t xml:space="preserve"> Ленинское с/п, д Большие Логуновы, Коттеджный поселок «Светлогорье»</t>
  </si>
  <si>
    <t xml:space="preserve"> Ленинское с/п,  деревня Вахруши, ул Луговая, д 11</t>
  </si>
  <si>
    <t>Рубежница, Ленинское с/п</t>
  </si>
  <si>
    <t>Ленинское с/п,  д Осинцы, д 26</t>
  </si>
  <si>
    <t>перекресток ул. Мельничная, Зеленая, деревня Осинцы, Ленинское с/п</t>
  </si>
  <si>
    <t>Ленинское с/п,  пос Боровица</t>
  </si>
  <si>
    <t>Ленинское с/п,  пос. Боровица, площадь</t>
  </si>
  <si>
    <t>14, ул. К.Маркса, Карино Каринское с/п</t>
  </si>
  <si>
    <t>6, улица Набережная, с. Ильинское, Ильинское с/п</t>
  </si>
  <si>
    <t>12, Кооперативная улица, с. Ильинское, Ильинское с/п</t>
  </si>
  <si>
    <t>Закаринское с/п, с Роговое, ул Прудная, 8</t>
  </si>
  <si>
    <t>Закаринское с/п, с Роговое, ул Школьная, 2</t>
  </si>
  <si>
    <t>Закаринское с/п, с Роговое, ул Промышленная,д.8</t>
  </si>
  <si>
    <t>Закаринское с/п,, д Ярославль</t>
  </si>
  <si>
    <t>Закаринское с/п, с Закаринье, Ленина, 4</t>
  </si>
  <si>
    <t>Закаринское с/п, с Закаринье, Ленина, 6</t>
  </si>
  <si>
    <t>Закаринское с/п, с Закаринье, Первомайская, 8</t>
  </si>
  <si>
    <t xml:space="preserve"> Закаринское с/п,, с Закаринье, Труда, 17</t>
  </si>
  <si>
    <t xml:space="preserve"> Закаринское с/п, с Закаринье, Новая, 6</t>
  </si>
  <si>
    <t>Закаринское с/п,  с Закаринье, кладбище</t>
  </si>
  <si>
    <t>9, Земляничная ул.,д. Богомазы, Бобинское с/п</t>
  </si>
  <si>
    <t>Бобинское с/п,  деревня Заборье, пул. Проезжая, 4</t>
  </si>
  <si>
    <t>Бобинское с/п,  с. Бобино, ул. Вятская, 2</t>
  </si>
  <si>
    <t>Бобинское с/п,   деревня Воробьи, Береговая улица, 1</t>
  </si>
  <si>
    <t xml:space="preserve"> Бобинское с/п,  Бобино, Мира ул, дом № 26</t>
  </si>
  <si>
    <t>Индивидуальный Предприниматель Решетников Павел Куприянович (ОГРНИП 304432919000080,  Вахрушевское г/п, пгт Вахруши, ул Свободы, д 3)</t>
  </si>
  <si>
    <t>Индивидуальный Ппредприниматель Меркина Елена Сергеевна (ОГРНИП 306432911000029,  Вахрушевское г/п, пгт Вахруши, ул Рабочая, д 46)</t>
  </si>
  <si>
    <t>Индивидуальный Предприниматель Серкина Марина Александровна (ОГРНИП 317435000015491,  Вахрушевское г/п, пгт Вахруши, ул Ленина, д 18 пом 1003)</t>
  </si>
  <si>
    <t>Индивидуальный Предприниматель Ушахин Артем Владимирович (ОГРНИП 308432922400040,  Вахрушевское г/п, пгт Вахруши, ул Рабочая, д 1а)</t>
  </si>
  <si>
    <t>ООО "СПУТНИК" (цех); ООО "СПУТНИК" (управление) (ОГРН 1114329001082,  Вахрушевское г/п, пгт Вахруши, ул Ленина, д 1д)</t>
  </si>
  <si>
    <t>Индивидуальный Предприниматель Кузнецов Николай Викторович магазин "ЗООЦЕНТР" (ОГРНИП 304432925100017,  Вахрушевское г/п, пгт Вахруши, ул Ленина, д 10)</t>
  </si>
  <si>
    <t>КОГОБУ "Средняя школа Вахрушевское г/п, пгт Вахруши Слободского района"  (ОГРН 1024301079747,  Вахрушевское г/п, пгт Вахруши, ул Ленина, д 4)</t>
  </si>
  <si>
    <t>МКУ Архив Слободского муниципального района Кировской области (ОГРН 1094329000325,  Вахрушевское г/п, пгт Вахруши, ул Ленина, д 80)</t>
  </si>
  <si>
    <t>Администарция Ленинского сельского поселения Слободского района Кировской области (ОГРН 1054315520247,  Вахрушевское г/п, пгт Вахруши, ул Ленина, д 78)</t>
  </si>
  <si>
    <t>МКДОУ детский сад № 8 Вахрушевское г/п, пгт Вахруши Слободского района Кировской области</t>
  </si>
  <si>
    <t xml:space="preserve">          Вахрушевское г/п, пгт Вахруши,                           пер Школьный, д 2</t>
  </si>
  <si>
    <t xml:space="preserve">           Вахрушевское г/п, пгт Вахруши,                           ул Ленина, д 19в</t>
  </si>
  <si>
    <t xml:space="preserve">         Вахрушевское г/п, пгт Вахруши,                           ул Мира, д 16</t>
  </si>
  <si>
    <t xml:space="preserve">          Вахрушевское г/п, пгт Вахруши,                           ул Ленина, д 1а</t>
  </si>
  <si>
    <t xml:space="preserve">          Вахрушевское г/п, пгт Вахруши,                           ул Ленина, д 5</t>
  </si>
  <si>
    <t xml:space="preserve">         Вахрушевское г/п, пгт Вахруши,                           ул Ленина, д 5</t>
  </si>
  <si>
    <t xml:space="preserve">         Вахрушевское г/п, пгт Вахруши,                           ул Вокзальная, д 10б</t>
  </si>
  <si>
    <t xml:space="preserve">          Вахрушевское г/п, пгт Вахруши,                           ул Ленина, д 5а</t>
  </si>
  <si>
    <t xml:space="preserve">         Вахрушевское г/п, пгт Вахруши,                           ул Ленина, д 13а</t>
  </si>
  <si>
    <t xml:space="preserve">         Вахрушевское г/п, пгт Вахруши,                           ул Вокзальная, д 1б</t>
  </si>
  <si>
    <t xml:space="preserve">         Вахрушевское г/п, пгт Вахруши,                           ул Ленина, д 19а</t>
  </si>
  <si>
    <t>Кировская обл, Слободской район,      Вахрушевское г/п, пгт Вахруши,              ул Ленина, д. 19а</t>
  </si>
  <si>
    <t xml:space="preserve">          Вахрушевское г/п, пгт Вахруши,                           ул Ленина, д 31б</t>
  </si>
  <si>
    <t xml:space="preserve">         Вахрушевское г/п, пгт Вахруши,                           ул Ленина, д 31а</t>
  </si>
  <si>
    <t xml:space="preserve"> Вахрушевское г/п, пгт Вахруши,                           ул Герцена, д 14а</t>
  </si>
  <si>
    <t>МКОУ детский сад комбинированного вида № 4 Вахрушевское г/п, пгт Вахруши Слободского района Еировской области</t>
  </si>
  <si>
    <t xml:space="preserve">         Вахрушевское г/п, пгт Вахруши,                           ул Рабочая, д 44</t>
  </si>
  <si>
    <t xml:space="preserve">         Вахрушевское г/п, пгт Вахруши,                           ул Кирова, д 29ц</t>
  </si>
  <si>
    <t xml:space="preserve">         Вахрушевское г/п, пгт Вахруши,                           ул Коммунистическая,   д 3</t>
  </si>
  <si>
    <t xml:space="preserve">         Вахрушевское г/п, пгт Вахруши,                           ул Ленина</t>
  </si>
  <si>
    <t>МКДОУ детский сад комбинированного вида № 6 Вахрушевское г/п, пгт Вахруши Слободского района Кировской области</t>
  </si>
  <si>
    <t xml:space="preserve">          Вахрушевское г/п, пгт Вахруши,                           ул Мира, д 2а</t>
  </si>
  <si>
    <t>МКДОУ центр развития ребенка - детский сад № 5 Вахрушевское г/п, пгт Вахруши Слободского района Кировской области</t>
  </si>
  <si>
    <t xml:space="preserve">          Вахрушевское г/п, пгт Вахруши,                           ул Коммунистическая,    д 2а</t>
  </si>
  <si>
    <t xml:space="preserve">         Вахрушевское г/п, пгт Вахруши,                           ул Ленина, д 8а</t>
  </si>
  <si>
    <t>Индивидуальный Предприниматель Ившин Павел Николаевич магазин "Дом&amp;Дача"  (ОГРНИП 304432913500040,  Вахрушевское г/п, пгт Вахруши, ул Ленина, д 8а/1)</t>
  </si>
  <si>
    <t xml:space="preserve">          Вахрушевское г/п, пгт Вахруши,                           ул Ленина, д 16</t>
  </si>
  <si>
    <t>МКДОУ детский сад развивающего вида № 7 Вахрушевское г/п, пгт Вахруши Слободского района Кировской области</t>
  </si>
  <si>
    <t xml:space="preserve">         Вахрушевское г/п, пгт Вахруши,                           ул Ленина, д 26а</t>
  </si>
  <si>
    <t xml:space="preserve">         Вахрушевское г/п, пгт Вахруши,                           ул Ленина, д 38</t>
  </si>
  <si>
    <t xml:space="preserve">         Вахрушевское г/п, пгт Вахруши,                           ул Коммунистическая</t>
  </si>
  <si>
    <t xml:space="preserve">         Вахрушевское г/п, пгт Вахруши,                           ул Карла Маркса, д 9</t>
  </si>
  <si>
    <t xml:space="preserve">         Вахрушевское г/п, пгт Вахруши,                           ул Ленина, д 76а</t>
  </si>
  <si>
    <t>Вахрушевское г/п, пгт Вахруши, ул. Ленина, д.9</t>
  </si>
  <si>
    <t>Слободской район, Вахрушевское г/п, пгт Вахруши, Ленина, 9</t>
  </si>
  <si>
    <t>Слободской район, Вахрушевское г/п, пгт Вахруши, ул. Ленина, 9</t>
  </si>
  <si>
    <t>Ильинское с/п, с. Ильинское, ул. Боровая, д.6б</t>
  </si>
  <si>
    <t>50.42719</t>
  </si>
  <si>
    <t>58.78048</t>
  </si>
  <si>
    <t>ООО "Комфорт"</t>
  </si>
  <si>
    <t>г. Слободской, ул. Новая, 39</t>
  </si>
  <si>
    <t xml:space="preserve"> Ленинское с/п, д Луза, ул. Вятская, 39</t>
  </si>
  <si>
    <t>49.91383</t>
  </si>
  <si>
    <t>58.65775</t>
  </si>
  <si>
    <t>ООО "Диана"</t>
  </si>
  <si>
    <t>613110, Кировская обл, Слободской р-н, дер Луза, Вятская ул, д 39</t>
  </si>
  <si>
    <t>График вывоза ТКО</t>
  </si>
  <si>
    <t xml:space="preserve">613150 Кировская обл.,г. Слободской, ул. Дерышева, д.79 </t>
  </si>
  <si>
    <t>АНО "Память"</t>
  </si>
  <si>
    <t>Территория Даниловского кладбища</t>
  </si>
  <si>
    <t>50.08226</t>
  </si>
  <si>
    <t>58.69477</t>
  </si>
  <si>
    <t>Стуловское с/п, урочище Болотовы Даниловское кладбище</t>
  </si>
  <si>
    <t>1р в 3 д</t>
  </si>
  <si>
    <t>Ильинское сп,  Ильинское, Кооперативная улица, 28</t>
  </si>
  <si>
    <t>1р в 7д</t>
  </si>
  <si>
    <t xml:space="preserve">58.654221 </t>
  </si>
  <si>
    <t>49.760910</t>
  </si>
  <si>
    <t>СДТ Красная Звезда</t>
  </si>
  <si>
    <t>610004, Кировская область, город Киров, Советская улица, 17 "а", 46</t>
  </si>
  <si>
    <t>1 раз 2 д</t>
  </si>
  <si>
    <t>1р 2д</t>
  </si>
  <si>
    <t>1р 3д</t>
  </si>
  <si>
    <t>1р 7д</t>
  </si>
  <si>
    <t>ежедн</t>
  </si>
  <si>
    <t>Светозаревское с/п, Бурино, Д. 5</t>
  </si>
  <si>
    <t>3/7</t>
  </si>
  <si>
    <t xml:space="preserve"> Бобинское с/п, д. Ившины,  ул. Ившинская, 2, </t>
  </si>
  <si>
    <t>ул. Ленина, 7, ул. Пушкина, 4, Лесная, 6, ул. Лесная, 1,2,3,4,5, Пушкина 3</t>
  </si>
  <si>
    <t>ул. Ленина, 1,2,3,4,5</t>
  </si>
  <si>
    <t>бетон</t>
  </si>
  <si>
    <t>Шиховское с/п, дер. Машкачи, ул. Весенняя, д.2</t>
  </si>
  <si>
    <t>49.81731</t>
  </si>
  <si>
    <t>58.60337</t>
  </si>
  <si>
    <t>дер. Машкачи</t>
  </si>
  <si>
    <t xml:space="preserve"> Вахрушевское г/п, пгт Вахруши,                   ул Кирова, д 16</t>
  </si>
  <si>
    <t>7/7</t>
  </si>
  <si>
    <t>Вахрушевское г/п,       пгт Вахруши</t>
  </si>
  <si>
    <t xml:space="preserve"> Вахрушевское г/п, пгт Вахруши,                   ул Кирова, д 24</t>
  </si>
  <si>
    <t>Вахрушевское г/п,        пгт Вахруши</t>
  </si>
  <si>
    <t>ул Володарского, д 34,35,36,37,38,39,40,41,42,43,44,45,47,49,51,51а                        ул Кирова, д 24,26,28,30,59,61,63,65,67,69,71,79,87                                      ул Парковая, д 13,14,16</t>
  </si>
  <si>
    <t xml:space="preserve"> Вахрушевское г/п, пгт Вахруши,                    ул Ленина, д 2в</t>
  </si>
  <si>
    <t xml:space="preserve"> Вахрушевское г/п, пгт Вахруши,                   ул Коммунистическая, д 2</t>
  </si>
  <si>
    <t xml:space="preserve"> Вахрушевское г/п, пгт Вахруши,                    ул Коммунистическая, д 1</t>
  </si>
  <si>
    <t xml:space="preserve"> Вахрушевское г/п, пгт Вахруши,                   ул Советская, д 25</t>
  </si>
  <si>
    <t xml:space="preserve"> Вахрушевское г/п, пгт Вахруши,                    ул Блатовы - ул Советская</t>
  </si>
  <si>
    <t xml:space="preserve"> Вахрушевское г/п, пгт Вахруши,                   ул Герцена, д 12</t>
  </si>
  <si>
    <t xml:space="preserve"> Вахрушевское г/п, пгт Вахруши,                   ул Труда, д 28</t>
  </si>
  <si>
    <t xml:space="preserve"> Вахрушевское г/п, пгт Вахруши,                   ул Труда, д 20</t>
  </si>
  <si>
    <t xml:space="preserve"> Вахрушевское г/п, пгт Вахруши,                   ул Труда, д 2</t>
  </si>
  <si>
    <t xml:space="preserve"> Вахрушевское г/п, пгт Вахруши,                    ул Профсоюзная, д 10</t>
  </si>
  <si>
    <t xml:space="preserve"> Вахрушевское г/п, пгт Вахруши,                    ул Ст.Халтурина, д 7</t>
  </si>
  <si>
    <t xml:space="preserve"> Вахрушевское г/п, пгт Вахруши,                   пер Ст.Халтурина, д 21</t>
  </si>
  <si>
    <t xml:space="preserve"> Вахрушевское г/п, пгт Вахруши,                  пер Котельный</t>
  </si>
  <si>
    <t xml:space="preserve"> Вахрушевское г/п, пгт Вахруши,                   ул Юбилейная, д 1</t>
  </si>
  <si>
    <t xml:space="preserve"> Вахрушевское г/п,  пгт Варуши,                    ул Заводская</t>
  </si>
  <si>
    <t xml:space="preserve"> Вахрушевское г/п, пгт Вахруши,                   ул Полевая, д 46</t>
  </si>
  <si>
    <t xml:space="preserve"> Вахрушевское г/п, пгт Вахруши,                   ул Линейная</t>
  </si>
  <si>
    <t xml:space="preserve"> Вахрушевское г/п, пгт Вахруши,                    ул Вокзальная, д 5</t>
  </si>
  <si>
    <t xml:space="preserve"> Вахрушевское г/п, пгт Вахруши,                    ул Ленина, 20</t>
  </si>
  <si>
    <t xml:space="preserve"> Вахрушевское г/п, пгт Вахруши,                   ул Пролетарская, д 4</t>
  </si>
  <si>
    <t xml:space="preserve"> Вахрушевское г/п, пгт Вахруши,                  пер Пролетарский, д 1а</t>
  </si>
  <si>
    <t xml:space="preserve"> Вахрушевское г/п, пгт Вахруши,                     ул Ленина, д 16</t>
  </si>
  <si>
    <t>Вахрушевское г/п,      пгт Вахруши</t>
  </si>
  <si>
    <t xml:space="preserve"> Вахрушевское г/п, пгт Вахруши,                     ул Ленина, д 10</t>
  </si>
  <si>
    <t xml:space="preserve"> Вахрушевское г/п, пгт Вахруши,                     ул Кирова, д 8</t>
  </si>
  <si>
    <t xml:space="preserve"> Вахрушевское г/п, пгт Вахруши,                   ул Советская, д 5</t>
  </si>
  <si>
    <t xml:space="preserve"> Вахрушевское г/п, пгт Вахруши,                    ул Ленина, д 8</t>
  </si>
  <si>
    <t xml:space="preserve"> Вахрушевское г/п, пгт Вахруши,                    ул Первомайская, д 10</t>
  </si>
  <si>
    <t xml:space="preserve"> Вахрушевское г/п, пгт Вахруши,                    ул Восточная, 1</t>
  </si>
  <si>
    <t xml:space="preserve"> Вахрушевское г/п, пгт Вахруши,                   ул Молодежная</t>
  </si>
  <si>
    <t>Вахрушевское г/п,         пгт Вахруши</t>
  </si>
  <si>
    <t>Вахрушевское г/п,          пгт Вахруши</t>
  </si>
  <si>
    <t xml:space="preserve"> Вахрушевское г/п, пгт Вахруши,                  пер Школьный, д 4</t>
  </si>
  <si>
    <t xml:space="preserve"> Вахрушевское г/п, пгт Вахруши,                     ул Полевая, д 16</t>
  </si>
  <si>
    <t>Вахрушевское г/п,                 пгт Вахруши</t>
  </si>
  <si>
    <t>Вахрушевское г/п, пгт Вахруши,                    пер Безымянный - ул Луговая</t>
  </si>
  <si>
    <t xml:space="preserve"> Вахрушевское г/п, пгт Вахруши,                      ул Ленина, д 74</t>
  </si>
  <si>
    <t>Вахрушевское г/п,                  пгт Вахруши</t>
  </si>
  <si>
    <t xml:space="preserve"> Вахрушевское г/п, пгт Вахруши,                      ул Карла Маркса, д 9</t>
  </si>
  <si>
    <t xml:space="preserve"> Вахрушевское г/п, пгт Вахруши,                     ул Герцена, 16</t>
  </si>
  <si>
    <t xml:space="preserve"> Вахрушевское г/п, пгт Вахруши,                       ул Кирова, д 20</t>
  </si>
  <si>
    <t xml:space="preserve"> Вахрушевское г/п, пгт Вахруши,                    пер Школьный, д 2</t>
  </si>
  <si>
    <t xml:space="preserve"> Вахрушевское г/п, пгт Вахруши,                      ул Ленина, д 19в</t>
  </si>
  <si>
    <t>Вахрушевское г/п,                                                    д Подсобное Хозяйство</t>
  </si>
  <si>
    <t xml:space="preserve">         Вахрушевское г/п,   д Подсобное Хозяйство</t>
  </si>
  <si>
    <t xml:space="preserve"> Вахрушевское г/п, пгт Вахруши,                      ул Первомайская, д 30</t>
  </si>
  <si>
    <t xml:space="preserve"> Вахрушевское г/п, пгт Вахруши,                         ул Мира, д 16</t>
  </si>
  <si>
    <t xml:space="preserve"> Вахрушевское г/п, пгт Вахруши,                      ул Ленина, д 1</t>
  </si>
  <si>
    <t xml:space="preserve"> Вахрушевское г/п, пгт Вахруши,                     ул Ленина, д 1а</t>
  </si>
  <si>
    <t xml:space="preserve"> Вахрушевское г/п, пгт Вахруши,                     ул Ленина, д 5</t>
  </si>
  <si>
    <t xml:space="preserve"> Вахрушевское г/п, пгт Вахруши,                      ул Ленина, д 5</t>
  </si>
  <si>
    <t xml:space="preserve"> Вахрушевское г/п, пгт Вахруши,                     ул Вокзальная, д 10б</t>
  </si>
  <si>
    <t xml:space="preserve"> Вахрушевское г/п, пгт Вахруши,                         ул Ленина, д 5а</t>
  </si>
  <si>
    <t xml:space="preserve"> Вахрушевское г/п, пгт Вахруши,                      ул Ленина, д 13а</t>
  </si>
  <si>
    <t xml:space="preserve"> Вахрушевское г/п, пгт Вахруши,                      ул Вокзальная, д 1б</t>
  </si>
  <si>
    <t xml:space="preserve"> Вахрушевское г/п, пгт Вахруши,                      ул Ленина, д 19а</t>
  </si>
  <si>
    <t xml:space="preserve"> Вахрушевское г/п, пгт Вахруши,                        ул Ленина, д 19в</t>
  </si>
  <si>
    <t xml:space="preserve"> Вахрушевское г/п, пгт Вахруши,                       ул Ленина, д 13а</t>
  </si>
  <si>
    <t xml:space="preserve"> Вахрушевское г/п, пгт Вахруши,                         ул Ленина, д 19а</t>
  </si>
  <si>
    <t xml:space="preserve"> Вахрушевское г/п, пгт Вахруши,                            ул Кирова, д 29</t>
  </si>
  <si>
    <t xml:space="preserve"> Вахрушевское г/п, пгт Вахруши,                         ул Ленина, д 31б</t>
  </si>
  <si>
    <t xml:space="preserve"> Вахрушевское г/п, пгт Вахруши,                           ул Ленина, д 31а</t>
  </si>
  <si>
    <t xml:space="preserve"> Вахрушевское г/п, пгт Вахруши,                                ул Ленина, д 76</t>
  </si>
  <si>
    <t xml:space="preserve"> Вахрушевское г/п, пгт Вахруши,                                 ул Герцена, д 14а</t>
  </si>
  <si>
    <t xml:space="preserve"> Вахрушевское г/п, пгт Вахруши,                                       ул Кирова, д 4а</t>
  </si>
  <si>
    <t xml:space="preserve"> Вахрушевское г/п, пгт Вахруши,                                ул Ст.Халтурина, д 46а</t>
  </si>
  <si>
    <t xml:space="preserve"> Вахрушевское г/п, пгт Вахруши,                         ул Рабочая, д 44</t>
  </si>
  <si>
    <t xml:space="preserve"> Вахрушевское г/п, пгт Вахруши,                                ул Кирова, д 29</t>
  </si>
  <si>
    <t xml:space="preserve"> Вахрушевское г/п, пгт Вахруши,                            ул Кирова, д 29ц</t>
  </si>
  <si>
    <t xml:space="preserve"> Вахрушевское г/п, пгт Вахруши,                                     ул Коммунистическая, д 3</t>
  </si>
  <si>
    <t xml:space="preserve"> Вахрушевское г/п, пгт Вахруши,                                    ул Ленина, д 8б</t>
  </si>
  <si>
    <t xml:space="preserve"> Вахрушевское г/п, пгт Вахруши,                                ул Ленина</t>
  </si>
  <si>
    <t xml:space="preserve"> Вахрушевское г/п, пгт Вахруши,                                      ул Кирова, д 22</t>
  </si>
  <si>
    <t xml:space="preserve"> Вахрушевское г/п, пгт Вахруши,                                 ул Мира, д 2а</t>
  </si>
  <si>
    <t xml:space="preserve"> Вахрушевское г/п, пгт Вахруши,                                  ул Коммунистическая, д 2а</t>
  </si>
  <si>
    <t xml:space="preserve"> Вахрушевское г/п, пгт Вахруши,                                      ул Коммунистическая, д 2в</t>
  </si>
  <si>
    <t xml:space="preserve"> Вахрушевское г/п, пгт Вахруши,                                    ул Ленина, д 8а</t>
  </si>
  <si>
    <t xml:space="preserve"> Вахрушевское г/п, пгт Вахруши,                                  ул Ленина, д 16</t>
  </si>
  <si>
    <t xml:space="preserve"> Вахрушевское г/п, пгт Вахруши,                                    ул Ленина, д 16</t>
  </si>
  <si>
    <t xml:space="preserve"> Вахрушевское г/п, пгт Вахруши,                                   ул Ленина, д 24</t>
  </si>
  <si>
    <t xml:space="preserve"> Вахрушевское г/п, пгт Вахруши,                                      ул Ленина, д 26а</t>
  </si>
  <si>
    <t xml:space="preserve"> Вахрушевское г/п, пгт Вахруши,                                           ул Ленина, д 38</t>
  </si>
  <si>
    <t xml:space="preserve"> Вахрушевское г/п, пгт Вахруши,                                       ул Ленина</t>
  </si>
  <si>
    <t xml:space="preserve"> Вахрушевское г/п, пгт Вахруши,                                     ул Коммунистическая</t>
  </si>
  <si>
    <t xml:space="preserve"> Вахрушевское г/п, пгт Вахруши,                                           ул Ленина, д 16</t>
  </si>
  <si>
    <t xml:space="preserve"> Вахрушевское г/п, пгт Вахруши,                                    ул Труда, д 2а</t>
  </si>
  <si>
    <t xml:space="preserve"> Вахрушевское г/п, пгт Вахруши,                                 ул Карла Маркса, д 9</t>
  </si>
  <si>
    <t xml:space="preserve"> Вахрушевское г/п, пгт Вахруши,                                    ул Ленина, д 76а</t>
  </si>
  <si>
    <t xml:space="preserve"> Вахрушевское г/п, пгт Вахруши,                                         ул Кирова, д 29к</t>
  </si>
  <si>
    <t>ООО "Ритейл-Логистик"</t>
  </si>
  <si>
    <t>д. Семеновы: пер. Семеновский д.:2,2а,3,4,5; пер. Малиновый д.3; ул. Усадебная д.: 1,2,3,9,15; ул. Дачная д.:2,6,8; ул. Речная д.:2,4,6,10,12,16,18; ул. Трактовая, д.:3,5,6,7,8,10</t>
  </si>
  <si>
    <t>д.Сапожнята ул. Луговая д.: 2,4,6; ул. Фабричная д.: 3,4,5,6,7,8,9,10; ул. Барминская д.:1,2,2б,2в,5,7,9,10,11,12,1316,17,18,18а,20,21,23,24,26, 29,30,31,32,33,35,35а,35в,36,37,38,41,47,55,57</t>
  </si>
  <si>
    <t>д. Шунки, ул. Фермерская д.: 1,2,3,4,5,6,7,8,9,10,11,12,13,14; ул. Ключевая д.:1,2,3,4.</t>
  </si>
  <si>
    <t xml:space="preserve">6, Советская улица, с.Бобино,  Бобинское с/п,  </t>
  </si>
  <si>
    <t>ул. Мира, д.:1,2,2а,4,6,8,10,12,12а,14, 16.            ул. Новая, д.:1,2,3,4,5,6,8,10,12,12а,14</t>
  </si>
  <si>
    <t>ул.Внуковская,д.22,29,31,35. ул. Порошинская д.:5,9. ул. Изумрудная д.: 1,8,14, ул. Кировская д.:2,4,12,16. ул. Панорамная д.:14,16,26,34,36</t>
  </si>
  <si>
    <t>ул.Внуковская, д.1б, 2а, ул. Лопатиха Гора д.: 3,5,6,7,9, 13,15,17,24, ул. Лучинская д.: 8,10, 13, 14; ул. Черемуховая д.: 4,10.</t>
  </si>
  <si>
    <t xml:space="preserve"> Бобинское с/п,  с. Бобино, ул Молодежная, д 39</t>
  </si>
  <si>
    <t xml:space="preserve">ул.Молодежная д.: 11,12,13,14, 15,16,17,18,19,20, 21, 22, 23, 24,24а, 25, 26, 26а,27, 28, 29, 30, 31, 32, 33, 34, 35, 36, 37, 39, 41, 41б , ул. Вешних вод д.:5, 7, 13, 15, 18, 24 </t>
  </si>
  <si>
    <t>д. Кассины: пр.Ореховый,д.:1,8; ул. Рубиновая,д.:3,6а,1б,16а; ул. Косинская,д.:41,1а,2,3,5,6,6б,7,8,9,10,11,12,13,15а,16,17, 22, 23,25,26,27,29,31,33,35,44,46,66; ул.Домостроительная,д.3,3а,4,6,7,8,10,16,17,18,20,22;пр.Солнечный,д.1,2; ул.Григория Булатова,д.:3,9;,ул.Сосновое кольцо,д.:1,4,5,6,7,8,10; ул.Сосновая,3,2,4,5,6,7,8; п.Лесной,д.1;ул.Сереброва,д.:3,5,7; ул.Звездная,д.:1,5,6,7,8а,6а,9,10;ул.Житная.д.:1,3,4,6,10;ул.Вечерняя,д.:2,3,4,8; ул.Светлая,д.:6,6а,11,8; ул.Никольская,5,7,8,9,15,16,17,18,19,22,24,24а,23,25,27; ул.Песчаная,д.:3,4,6,8,10; ул.Домодедовская,д.:3,3а,5,6,7,9,12;ул.Костинская,д.:1,3,4; ул.Дубравная,д.:3,5,6,8,10,12.</t>
  </si>
  <si>
    <t>ул.Боровая, д.:1,1а,2,3,5,6,8,9,10,12,13,13а,14,15а,16,17,18,19,20,21,23                   ул. Мира,д.2</t>
  </si>
  <si>
    <t>ул. Прудная д.:4,1,3,5,7,8,9, 9в, 9а,10,11, 12, 14,15а;                  ул. 70 лет Победы д.:4,7,14;                                    ул. Возраждения , ул. Южная д.3, ул. Садовая д.:2,1,3,4,5а ,6,   ул. Боровая с д.24,25, 25а ,25б,26, 27,28,30,32,34,36, 38,40,42, 48,50</t>
  </si>
  <si>
    <t>д. Воробьи: ул. Береговая д.: 1,2,5,7,9,8б,13</t>
  </si>
  <si>
    <t>д. Деветьярово: ул. Тополинная, д.:1,4,7,9,10,11,12,14,15,16, 17,18,22</t>
  </si>
  <si>
    <t>ул.Заречная д.:10,6,7,9,13,14,17,20,21, 23,25,27,29,31,33</t>
  </si>
  <si>
    <t>ул.Мельничная .д.:1,4,5,7,8,1011,11а,12,13,14а,16,17,24,21,18,19,                        ул. Гармонная,д.:1а,7</t>
  </si>
  <si>
    <t>ул.Мира, д.7, 9, 16"а", 18"б",20, ул. Советская, 34а</t>
  </si>
  <si>
    <t>д. Стрелковы: ул. Народная, д.:3,4,5,6; ул. Монетная,д.:1,5,7,3</t>
  </si>
  <si>
    <t xml:space="preserve">ул.Мира, д.42а, 44, 46, 48, 52, 53, 54, 56, 58, 60,62, 66, 70 ;  17г, 21, 21а, 25, 27, 31,33, </t>
  </si>
  <si>
    <t>д. Косолаповы: пер. Туенский, д.:1,5,6,7, ул. Самоварная д.3; ул. Разгуляевская д.:4,10;        ул. Косолаповская д.: 1,2,3,4,6,8,9,12,14.</t>
  </si>
  <si>
    <t>д. Вотское, ул.:Николаевская,д.:1,4,7,18,19,20,2а,22,2,8,11,14,15,16,17; ул. Великорецкая,д.1,5; ул.Снежная,д.3;ул.Семеновская, д.:4,7,25; ул. Кедровая,д.5; ул.Счастья,д.8.</t>
  </si>
  <si>
    <t>ул. Полевая д.:2,5,7,9,10,12,15,17,18,21, пер.Южный д.:4,6.                        ул. Молодежная, д.:  1, 1а, 1б, 1в, 3,4,5,6,7,8,9,10</t>
  </si>
  <si>
    <t>ул.Вятская д.: 1,2,5,6:,.                   ул. Советская, д.: 1, 2, 2а, 3,4,5,7,9,10, 11,12,13,14,15,16,18,19а,20,21,22,23,24,25,26,26а,27а,29 ул. Светлая д.:3,5.                         ул. Нагорская д.-0,                           пер. Школьный д.:1, 3б, 4</t>
  </si>
  <si>
    <t>Бобинское с/п,   д Заборье, ул Боровая, д 28</t>
  </si>
  <si>
    <t>деревня Заборье, улица Васильковая, 31</t>
  </si>
  <si>
    <t>ул.Зеленая,д.:2,3,4,4а; ул. Ягодная,д.:1,2,4,5,6,7,9,10,11,13,14,16; ул. Дальняя,д.: 4,8,9,10,11,13,15,23,27,33,37, ул. Проезжая д.:1,1а,3,5,7;  ул. Васильковая, д.: 1,1а,1б,2,3,4,5,10,11,14, 15,19,21,22,23,24,25,26,27,29,31; ул. Рябиновая д.:1,5,19,21,23,27,29; пер.Дружбы,д.:5,15,17,17а</t>
  </si>
  <si>
    <t>д. Митино:                                                   ул. Санаторная,д.:1,3,4,6,8; ул.Набережная,д.:2,4,14;              ул. Лесная,д.1,3,5,7,9;                       ул. Радужная,д.:1,3,5,7;   ул.Солнечная,д.2,3,4,6,9.</t>
  </si>
  <si>
    <t>д. Корюгино, ул.Ясная: 12,14,; ул. Рождественская, д.:20,34,43а,45,47; ул. Родниковая, д.:1,4,6,8,10,13,14,16,16а; ул. Цветочная,д.:5,5а,6,7,8,10,12,; ул. Сиреневая, д.:1,4,6,7,8,10,10а,12,16,17, 18,19,20; ул. Весенняя, д.:1,7,10,14,16,18,12; ул.Тюльпановая, д.:6,7,7а; ул. Тенистая,д.1,3,6,10,18,20,24; ул. Васнецова, д.:4,6,8;ул.Летняя,д.:3,4,6,7, 11,12,15,19,21,22,24; пер.Брусничный:2,7,8;ул. Отрадная,д.:1,5,7,8;ул. Восточная, д.:11, ул. Ясная, д. 12,14.</t>
  </si>
  <si>
    <t>д. Подгорена:                                            ул. Мирная,д.:8,10,16а;  ул.Плишкинская,д.:1,5,7,3,4,6,10;    ул. Филейская,д.:1;        ул.Прозоровская,д.:2,4,5,5а,7,7а,8,910,11;                                               ул. Нагорная,д.:3,5,6,7;                      ул. Ложкинская  ; ул.Центральная,д.:2,1,3,5,7,9,10,12,12а,11,13,15,16,18,19,20,20а,22,22а,24,24а,26,44.</t>
  </si>
  <si>
    <t xml:space="preserve">17,Труда  улица, Бобино село,  Бобинское с/п,  </t>
  </si>
  <si>
    <t>д. Богомазы: ул. Земляничная д.:1,1а,1б,2,3,8,9,9а,10,16,20,23,24,25,27; ул. Хуторская, д.:1,13,13а</t>
  </si>
  <si>
    <t>д.Карповы, ул.Солнечная, нечетная сторона д.1-39а, 59,59а, 61а, 61б, четная сторона д.2-44, 56-64, 72-76, ул.Полевая, д.3,8, ул.Дачная, д.7,8, 18, ул.Счастливая, 5</t>
  </si>
  <si>
    <t>д.Сорвино, ул.Прудная, д.1-5,11-17, 4-6,14, ул.Сергея Ашихмина, д.4</t>
  </si>
  <si>
    <t>д.Беляевская, д.1-14,  "пос. Програмистов" ул.Парковая, 2,3,5,6</t>
  </si>
  <si>
    <t>д.Новые Минчаки, д.5,7,18, ул.Раздольная, д.11, ул.Юбилейная, д.6,8,10, д.Ключи, д.9,11</t>
  </si>
  <si>
    <t>д.Степкины, ул.Дорожная, д.1-19</t>
  </si>
  <si>
    <t>ул. Ключевая, д.2-12; ул.Заречная, д.3-15; ул.Школьная, д.6-19; ул.Подгорная, д.1-9,                                     д. Долматовы, ул.Речная, д.1-5а, ул.Дачная, д.1, 2,4,6,8,10, ДНТ "Долматово" д.18</t>
  </si>
  <si>
    <t>д.Ерусалимы, пер.Черемуховый, д.1-6а, ул.Сосновая,д. 1а,2,3,4</t>
  </si>
  <si>
    <t>д.Слободка, д.1, 3,5</t>
  </si>
  <si>
    <t>дер.Ярославль, д 1,2,3,5,6,7,10,11,12,13,14,15,16,17,18,19,20,21,22,24,25,26,27,29,30,31,32,33</t>
  </si>
  <si>
    <t>ул. Ленина д.1,2,3,4.; , Ленина д.  8,10,12,13,14,15,17</t>
  </si>
  <si>
    <t>ул.Советская д.2,3,4,5,6,11,13,15</t>
  </si>
  <si>
    <t>ул.Первомайская д.5,7,10,12</t>
  </si>
  <si>
    <t xml:space="preserve">ул.Первомайская д.1,2,3,4, ул.Труда д.2,3,4,5,6,7, 9 </t>
  </si>
  <si>
    <t xml:space="preserve">деревня Спасское д.2,3,7,12,20; ул.Труда д.11,13,15,16, 17, ул.Лесная д.1,3,5 </t>
  </si>
  <si>
    <t>ул.Новая д.1,2,3,4,5,6,7,11,15,19,21</t>
  </si>
  <si>
    <t>ул.Мира д.1,2,3,4,5,6,7, 8,9,10,12.; ул.Школьная д.1,3,4</t>
  </si>
  <si>
    <t>ул. Советская д.13,14,15,16,17,18,19,20,21,22,23,24,25,26,27,28,29,31,33,34,35 ул. Мира д. 1,2,3,5,6,7,8,10</t>
  </si>
  <si>
    <t>ул. Кардашина д. 3,5,6,7,8,9,11,12,13,14,15, ул.Лесная д. 1,2,3,4,5,6,7,8,9,10,11, ул.Советская д.1,2,3,4,5</t>
  </si>
  <si>
    <t>ул. Промышленная  д. 1,3,5,6,7,8,9,11,12,13  ул.Молодёжная д.1,2,3,6,8,9,10,11,12          ул.Советская д.38,39,40,41</t>
  </si>
  <si>
    <t>ул. Школьная, д.1,2,3,4,5,   ул. Прудная, д. 11,12,13,14,15</t>
  </si>
  <si>
    <t>ул. Прудная, д. 1,2,3,5,6,7,8,10</t>
  </si>
  <si>
    <t>Крупногабаритный мусор:ул. Кооперативная д.1,2, 2а,2б,,3,4,4а,4б,4в,5,6,7,8,9,10,10,10б,10а,11,12,13,15,16,17,18,19, ул.Луговая  д.1,3,6,6а, ул.Набережная     д.6,7,8,10,11.</t>
  </si>
  <si>
    <t>Крупногабаритный мусор:ул.Кооперативная, 19,20,21,22,23,24,25,28,28а,29,30,31б,31а,32,33,35,35а,37,39, ул.Полевая  д.7,8,9,10,11,12,13,14,15,17,18,20,22,24 ул.Шутова, д.15,17,18,19,20,21,22,23,24,25,26,27,28,29,30,31,32,34,35,36, ул.Строительная, д.13,14,15,16, ул.Боровая, д.7,8,9,10,11,12,13,1415.17,18,20,22,24, ул.Школьная - д.5,7,7а,9,10,11,12,13,16,18,20.</t>
  </si>
  <si>
    <t xml:space="preserve">ул.Кооперативная д.1,2,2а,2б,2в.3,4,4а,4б.4в,5,6,7,8,9,10,10а,10б,11,12,13,15,16,17,18,19, ул.Луговая д.1,3,6,6а. ул.Набережная д.7,8,10,11. </t>
  </si>
  <si>
    <t>ул.Кооперативная д.20,21,22.23,24,25,28,28а,29,30,31а,31б. Ул.Боровая д.7,8,9,10,11,12,13,14,15,17,18,20,22,24, ул.Школьная д.5</t>
  </si>
  <si>
    <t>ул.Кооперативная д.32,33,35,35а,37,39, ул.Полевая д.1,2.3,4,5,6,7, ул.Шутова д.19,20,21,22.23.24,25,26.27,28,29,30,31,32.34,35,36</t>
  </si>
  <si>
    <t>ул. Школьна7,9,10,11,12,13,16,20, ул.Шутова д.13,14,15,17,18.</t>
  </si>
  <si>
    <t>все дома на улицах: ул. Сосновая д.1,2,3,4,6,7,8,9,10,11,12,13,14,15,16,17,18,19,20,21,23,24,26,28, ул.Новая 3,4,5,6,8,10,12,22, ул.Южная д.1,2,3,4,5,6,7,8,9,10,11,12,17,19, ул.Речная д.1,2,3,4,3а,5,6,7,8,9,10,11,12,13,14,15,16,17,18,19,21,23,25,27,29,31,33,35</t>
  </si>
  <si>
    <t>п.Рыбопитомник д.1,5,6,7,8,9,11,11.</t>
  </si>
  <si>
    <t>ул. Корякинская д.1,2,3,4,5,6,7,8,9,10,13,14,16,17,20,21,22,23,24,26,28,30</t>
  </si>
  <si>
    <t>д.Яговкино,д.1,2,3,4,4а,5,6,7,8,9,10,11,12,13,14,15,16,17,18,20,21,22,22а,23,24,26,27,28,29,30,31,32,33,34,35,36,37,38,39,40,41,41а,41б,41в,42,43,44,44а,45,46,46а,47,47а,48,49</t>
  </si>
  <si>
    <t>ул.Молодёжная д.5,6,7,8</t>
  </si>
  <si>
    <t>ул. Полевая д.1,2,3,4,5,6,7,8,9,10,11,12,13,14,15,16,19</t>
  </si>
  <si>
    <t>ул. Совхозная д.1,2а,3,4,5,6,7,8,9,9а,9б,10,11,12,12а,13,14,15,16,17,18,19,20,21,22,23,25,26,27,29,31,33,33а,35</t>
  </si>
  <si>
    <t>ул. Молодёжная д.1,2,3,4</t>
  </si>
  <si>
    <t>Все дома: ул. Кедровая д.1,2,3,4,5,6,7,8,9,10,11,12,13,14,15,16,17,18,19,20,21, ул.Тополиная, д.1,2,3,4,5,6,7,8,9,10,11,12,13,14,15,16,17,18,19,20,21,22,23,24,24а,25,26,27,28,29,30, ул.Сиреневаяд.1,2,3,4,5,6, ул.Северная д.1,2,3,4,5, ул.Чуринская д.1,2,3,4,5,6,7,8,9,10,11,12,13,14,15,16,17,18,19,20,21,22,23,24,25,26,27,28,29,30,31,33</t>
  </si>
  <si>
    <t xml:space="preserve"> д.1,2,3,4,5,6,7</t>
  </si>
  <si>
    <t>ул. Строительная 10,11,12,13,14,15,16, ул.Боровая д.6,6а,ул.Шутова д.9а.</t>
  </si>
  <si>
    <t>ул. Набережная д.2,3,4,5, ул.Строительная д.1,3,5,8,9, ул.Боровая 1,2,3,4,5, ул.Шутова 1,2,3,4,4а,5,7,9</t>
  </si>
  <si>
    <t>ул. Энгельса, 5,6,10,11,15,20, ул. Школьная, 22,25,32, ул. Байшихина, 19,28,30, ул. Гагарина, 8,10,11,12,13,14, ул.Молодежная,4</t>
  </si>
  <si>
    <t>ул. Ленина, 17, 22, 24, 31, ул. Школьная,1,2,2а,3,4,5,6,7,8,10,11,ул.Чапаева,2,6,7,11,12,13,15,21,23, ул. Вахитова,16,20</t>
  </si>
  <si>
    <t>ул.К.Маркса,15,17,19,20,22,23,24,25,26а,28,30,32,34,36, ул. Байшихина,1,2,4,6,8,10,14,ул.Энгельса, 2,4, М.Джалиля, 7,11</t>
  </si>
  <si>
    <t>ул.Тукая,1,5,7,8,10,11,13,15,17,19,21,22,23,24, ул. Советская, 2,3,5,6,7,10,12,17,21,22,25,27,29,29а,30,32,38, ул. Ленина,1,6,8,10,14,16, ул. К.Маркса, 1,2,4,9,10, ул.Вахитова, 2,3,4,8,11</t>
  </si>
  <si>
    <t>Озерницкое с/п пос. Центральный</t>
  </si>
  <si>
    <t xml:space="preserve"> ул.Большая Железнодорожная д.2, 3, 5, 6, 7, 8, 9, 11, 13 </t>
  </si>
  <si>
    <t xml:space="preserve">  ул.Большая Железнодорожная д 10, 14, 15, 17, 18, 19, 20, 21, 23,   24, 25, 26, 27, 28, 29, 30, 31, 32, 34, 35, ул.Малая Железнодорожная д 1, 2, 3, 7</t>
  </si>
  <si>
    <t>ул.Большая Железнодорожная д 36, 37, 39, 40, 41, 42, 43, 44, 45, 46, 47, 48, 49, 50, 51, 52, 54, 56, 57, 58, 59; ул.Комсомольская 16, 17, 19, 21, 23, 24, 29, 30, 32, 34, 36, д.29, ул.Малая Железнодорожная д 8, 9, 10, 12, 14, 15</t>
  </si>
  <si>
    <t xml:space="preserve">  ул.Большая Железнодорожная д 62, 63, д.65; ул.Труда д 15, 20А, 22, 24, д.28</t>
  </si>
  <si>
    <t xml:space="preserve">ул.Комсомольская д.31, д.35, 40, 41, 42, 43, 45, 54, ул.Труда д 18 </t>
  </si>
  <si>
    <t xml:space="preserve"> ул.Профсоюзная д 8, 10, 12, 15, 16, 21</t>
  </si>
  <si>
    <t xml:space="preserve"> ул.Профсоюзная д 18, 22, 23, д.24, 25, д.27, 28, 29, 31</t>
  </si>
  <si>
    <t xml:space="preserve"> ул.Советская д 41, д.44, 48, 50, ул.Набережная д 8, 11</t>
  </si>
  <si>
    <t xml:space="preserve">ул.Советская д 51, 52, 53, 54, 55, 56, 57, 58, 59, 61, 63, 65, 66, д.68, 69, 70, 71, 72, 75, 78 </t>
  </si>
  <si>
    <t>ул.Набережная д 1, 2, 4, 5, д.6, 7, ул.Труда д 2, 4, 6, 8</t>
  </si>
  <si>
    <t>ООО "Энерго Мир"  Кировская обл. п. Центральный ул. Советская 46</t>
  </si>
  <si>
    <t xml:space="preserve"> ул.Профсоюзная д 1, 2, 3, ул.Садовая д 13, 14, 15, 18, 19, 20, 22, 23, 24, 25,   ул.Труда д 3, 5, 14, 16</t>
  </si>
  <si>
    <t xml:space="preserve">ул.Садовая д 1, 5, 6,  7, 8, 9,  10, 12,  ул.Советская д 15, 16, ,17, 18, д.22, 26А, 28, 31  </t>
  </si>
  <si>
    <t xml:space="preserve"> ул.Советская д 1,2, 5, 6, 9, 10, д.12</t>
  </si>
  <si>
    <t>ул.Зеленая д 1, 2, 3, 4, 5, 7, 9, 11, ул.Боровая д 1, 2, 7, 9, 11, ул.Боровая д.1, 2, 7, 9, ул.Заречная д 15</t>
  </si>
  <si>
    <t>ул.Заречная д 1А, 2, 5, 7, 8, 9, 10, 11, 12</t>
  </si>
  <si>
    <t>ул.Заречная д 16, 18, 20А, 21, 22, 24, 25, 26, 27, 28</t>
  </si>
  <si>
    <t xml:space="preserve"> ул.Комсомольская д 1, 2, 3, 5, 6, 7, 8, 9, 10, 11, 12, 13, 14, 15, 16, 18, 20, 22</t>
  </si>
  <si>
    <t xml:space="preserve"> ул.Новая д 1, 4, 5, 6, 7, 8, 10, 11, 12</t>
  </si>
  <si>
    <t>ул.Советская д 27, 32, 33, 35, 36, 37, 39, 40, 42, д.44, ул.Труда д 12, 14</t>
  </si>
  <si>
    <t>Озерницкое с/п пос. Сухоборка                                                                                                              Сухоборский ФАП ул.Гагарина, 2</t>
  </si>
  <si>
    <t xml:space="preserve">ул.Лесная д 1, 2, 4, 5, 6, ул.Коммунистическая д 2, 3, 4, 5, 6, ул.Гагарина д.1,  4, ул.Малиновская д.3, ул.Пролетарская д 1, 4
</t>
  </si>
  <si>
    <t>Озерницкое с/п пос. Сухоборка</t>
  </si>
  <si>
    <t xml:space="preserve">ул.Школьная  1, 5, 8, 9, ул.Октябрьская д 3, ул.Новая д 1, 2, 3, ул.Советская д.24, 26, 27, 28, 29, пер.Центральный 2 ул.Набережная д.7
</t>
  </si>
  <si>
    <t>ул.Советская д 2, 6, 7, 8, 10, 11, 13, 14, 15, 17, пер.Сплавной д 1, 2, 3, 4, ул.Первомайская д 2, 3, 5, 6, 7</t>
  </si>
  <si>
    <t xml:space="preserve">пер.Рабочий д 3, ул.Профсоюзная д 1, 3, 5, 6, 7, 8,  ул.Советская д 33, 39, 41, ул.Торновская д 1, 3, 6, 7, 8, 9, ул.Набережная д 2, пер.Центральный д 5, ул.Кирпичная д 1 
 </t>
  </si>
  <si>
    <t xml:space="preserve">ул.Кирпичная д 3, 4, 6, 7,  10, пер.Кирпичный д 1, 2, 4, 6 </t>
  </si>
  <si>
    <t xml:space="preserve">ул.Малиновская д 2, 4, 5, 7,  8, 10, 11, 14, 15, 16, 17, 18
</t>
  </si>
  <si>
    <t xml:space="preserve">ул.Комсомольская д 1, 6, ул.Труда д 1, 2, 3, 4, пер.Новый д 1, 3, 4, 5А, 7, ул.Советская д 43, 44, 45, 48А, 50, 52, 53, 54, 58, 62, 
пер.Новый д 6
</t>
  </si>
  <si>
    <t>Озерницкое с/п пос. Разъезд</t>
  </si>
  <si>
    <t xml:space="preserve">п.Разъезд ул.Новая д 2, д.8, ул.Лесная д 2, 10, п.Рычажное ул.Труда д 2 </t>
  </si>
  <si>
    <t>п.Разъезд ул.Железнодорожная д 4, 7, 8, 9, 10, 11, 14, 15, 16, 17, 18, 19, 21, 22, 23, 24, 25, 26</t>
  </si>
  <si>
    <t>Озерницкое с/п пос. Рычажное</t>
  </si>
  <si>
    <t>п.Разъезд ул. Лесная д 1, ул.Железнодорожная д 31, 32, 33, 34, 35, 36, 38,                   п.Рычажное ул.Железнодорожная д.5, ул.Школьная д 2, 2А, 3, 8, ул. Комсомольская д 2, 3, 6, ул.Труда д 1, 4, 6, 12</t>
  </si>
  <si>
    <t>Озерницоке с/п пос. Озерница</t>
  </si>
  <si>
    <t>ул.Труда д 2, ул.Советская д 4</t>
  </si>
  <si>
    <t>Озерницкое с/п с.Холуново</t>
  </si>
  <si>
    <t>ул.Юксеевская д 6, 7, 8, 9, 10, 11, 12, ул.Школьная д 1, 2, 5, 7, 8, 10, ул.Молодежная д 1, 3, 4, 5, 6, 7, 8, 9, 11, 13, ул.Спасская д 1, 2, 3</t>
  </si>
  <si>
    <t>Озерницкое с/п д.Дворец</t>
  </si>
  <si>
    <t>д 1, 2, 3, 4, 5, 6, 7, 8, 9, 10, 11, 12, 13, 14</t>
  </si>
  <si>
    <t>Озерницкое с/п пос.Осарт</t>
  </si>
  <si>
    <t>д 1, 2, 3, 4, 5, 6, 7, 8, 9, 10, 11, 12</t>
  </si>
  <si>
    <t>Озерницкое с/п дер.Перекоп</t>
  </si>
  <si>
    <t xml:space="preserve">д 1, 2, 3, 4, 5, 6, 7,  8, 9, 10, 11, 12, 13, 14, 16
</t>
  </si>
  <si>
    <t xml:space="preserve"> д 17, 18, 19, 20, 21, 22, 23, 24, 25, 26, 27, 28</t>
  </si>
  <si>
    <t>Озерницоке с/п с.Казань</t>
  </si>
  <si>
    <t>д 2, 4, 10, 12, 13, 14, 15</t>
  </si>
  <si>
    <t>Озерницкое с/п дер.Вага</t>
  </si>
  <si>
    <t>д 10, 12</t>
  </si>
  <si>
    <t>ул. Лесная, 13,14,15,16,17,18, ул. Лесная, 16а, ул. Школьная, 4 ул. Ленина, 15, ул. Ленина, 15а,17,19,21.</t>
  </si>
  <si>
    <t>ул. Железнодороэжная 11,15,16,17,18,22,26,28</t>
  </si>
  <si>
    <t>ул. Зеленая 2,3,6,7,9,11,13,15,17,19</t>
  </si>
  <si>
    <t>ул. Советская 1,3,4,5,6,7а,8,9,11,12 Свободы 1,2,3,5,6,8,9,10,11,12,15,17 , ул. Комсомольска 3,4,6,8, ул. Первомайская, 14, 16</t>
  </si>
  <si>
    <t>ул. Первомайская 9,11 Ленина 14, 18 Горького 2 ул. Железнодорожная 13</t>
  </si>
  <si>
    <t>ул. Горького 18,19,20,21,23,25,28,29,29а,30,31,32,33,34.</t>
  </si>
  <si>
    <t>ул. Горького 36,37,38,40,41,42,43,44,45,46,48,49,50</t>
  </si>
  <si>
    <t>ул. Ленина, 25, 27, ул. Железнодорожная 2,3,5,6,8,10,12,14, ул. Ленина 31</t>
  </si>
  <si>
    <t xml:space="preserve">ул. Молодёжная д.2, 3, 4, 5, 6, 7, 8, 9. 10, ул. Мира д. 2, 3, 6, 7, 8, 9, 10, 12, 13, 14, 15, 16, ул. Новая д.1, 2, 3, 4, 5, 6, ул. Глазовская, д. 1, 2. 3, 4, 5, 6, 7, 8, 9, 10, 11, 12, 13, 14, 15, 16, 17, 18, 20, 21, 22, 23, 25, 27 </t>
  </si>
  <si>
    <t>ул. Глазовская, д. 29, 30, 31, 32, 33, 34, 35, 36, 37, 38, 39, 40, 41, 42, 43, 44, 45,  ул. Советская, д. 1, 2, 3, ул. Лесная, д. 1а, 4, 5, 6, 7, 8, 9, 10, 11, 12, 14, 16, 18, 20</t>
  </si>
  <si>
    <t>д. Омсино, д.1, 2, 3, 6, 7, 8, 10, 12, 16, 16, 16а, 18, 20, 22, 26, 28, 30, 32, 34, 36</t>
  </si>
  <si>
    <t>д. Паскино, д. 1, 2, 3, 5, 6, 7, 8, 9, 10, 11, 12, 14, 16, 18. 20, 22, 24</t>
  </si>
  <si>
    <t>д. Ужоговица, д. 1, 2, 3, 4, 5, 6, 7, 8, 12, 13, 14, 15, 16, 17, 19, 20. 21, 22, 23, 25, 27, 29, 30. 31, 32, 33, 34, 37, 39, 41, 42, 43, 44, 45, 46, 47, 48, 49, 50, 51, 52, 54,  54а</t>
  </si>
  <si>
    <t xml:space="preserve">д. Круглово, д.1, 2, 3, 4. 5 </t>
  </si>
  <si>
    <t>д. Красногорье, д. 1, 2, 3, 4, 6, 7, 8, 9, 10, 11, 12, 13, 14, 17, 18, 19, 20, 20, 21, 22, 23, 24, 24а, 25, 26, 27, 28, 29, 30, 31, 32, 33, 34, 35, 38, 40, 41, 43, 44, 45, 46, 47, 48, 49, 50, 51, 57, 58, 59</t>
  </si>
  <si>
    <t>д. Бурино, д. 1, 2, 3, 4, 5, 6, 7, 8, 9, 10, 12, 13, 14, 15, 16, 17, 18,  19, 19а, 20, 21, 22, 23, 24, 25</t>
  </si>
  <si>
    <t>д. В. Мочагино, д. 1, 3, 4, 5, 6, 7, 8, 9, 10, 11, 12, 13, 15, 16, 17, 18</t>
  </si>
  <si>
    <t>д. Н. Мочагино, д. 1, 3, 4, 5, 6, 7, 8, 9, 10, 11, 12, 13, 14, 15, 16, 18, 19, 20, 21, 22, 23, 24, 25, 26. 27, 28, 29, 30, 31, 32, 33, 33а, 34, 35, 36</t>
  </si>
  <si>
    <t>д. Пески, д. 1, 1а, 2, 3, 4, 5, 7, 8, 9, 10, 11, 12, 13, 14, 15, 16, 17, 18, 19, 20, 21, 22, 22а, 24</t>
  </si>
  <si>
    <t>ул. Ул.Крюковская,1,2,3,4,5,6,7,8,9,10,11,12,13,14,15,16,17,18,19, ул.Совхозная,1,2,3,4,5, ул.Метелевская,1,2,3,4,5,6,7,8,9,10, ул.Трактовая,19,20,21,22,23,24,25,26,27,28,29</t>
  </si>
  <si>
    <t>ул. Ул.Пограничная,д.19,20,21,22,23,24,25,26,27,28,29,30,31,32, ул.Полевая,д.1,2,3,4,5,6,7,8,9,10,11,12, ул.Молодежная,30,31,32,33,34,35,36,37,38,,39,40,41,42,43,44,45,46,47,48, ул.Северная,д.10,11,12,13,14,15,16,17,18,19,20,21,22,23</t>
  </si>
  <si>
    <t>ул. Ул.Ключевая,7,8,9,10,11,12,13,14,15,16,17,18,19,20,21,22, ул.Молодежная,д.12,13,14,15,16,17,18,19,20,21,22,23,24,25,26,27,28,29, ул.Сосновая,1,3,5,7,12,18, ул.Метелевская,21,22,23,24,25,26,27,28,29,30,31,32,33,34,35,36,37,38,39,40,41,42,43,44,45,46</t>
  </si>
  <si>
    <t>ул. Ключева,д.1,2,3,4,5,6, ул.Родниковая,д.2,8,11,12,9,6,10,14,4, ул.Центральная 9,10,, ул.Радужная,10,2,3,5,7,13,14,6,4,17,8,16,15,2, ул.Ягодная,1,8,6,5,</t>
  </si>
  <si>
    <t xml:space="preserve">ул. Ул.Трактовая,д51А, ул.Молодежная,д.1,1а,2,3,4,5,6,7,7а,8,9,10,11, </t>
  </si>
  <si>
    <t>ул. Новая, 1, 2, 3, 4, 5, 6, 7, 8, 9, 10, 11, 12, 13, 14, 15, 16, 17, 18, 19, 20, 20а,  ул.Полевая,25, 26,27,28,29,30,31,32, 33</t>
  </si>
  <si>
    <t xml:space="preserve">ул. Лесная 1,2,3,4,5,6,6а,7,8,8а,9,10,11,12,13,14,15,16ул.Мелиораторов,21,22,23,24,25,26,27,28,29,30,31, </t>
  </si>
  <si>
    <t xml:space="preserve">ул. Солнечная 15, 17, 13, 1,2,3,4,5,6,7,8,9,10, 11,12,16,21,14,19 ул.Мелиораторов,1,2,3,4,8,9,10,11,12,13,14,15,16,17,18,19,20, 32,34,36,38,40,42,44,46,48 </t>
  </si>
  <si>
    <t>ул. Северная,1,1а,2,3,4,5,6,7,8,9, Полевая,13,14,15,16,17,18,19,20,21,22,23,24, ул.Метелевская,11,12,13,14,15,16,17,18,19,20</t>
  </si>
  <si>
    <t xml:space="preserve">ул. Весенняя,2,5,8,6,10,16,17,3,22, ул.Зеленая,1,2,2а,3,5,6,7,8,9,11,16,18,14 </t>
  </si>
  <si>
    <t>д.Зяблицы, ул. Андреевская, 1,3,5,7,9,11,13,15,16,19, пер. Зяблицевский,1,4,6,7, ул. Встречная,1,9,11,</t>
  </si>
  <si>
    <t>д.Ситники,1,2,3,4,5,6,7,8,10,11,12,13,14,15,16,17,18,19,20,22,22а,24,, ул..Слободская, 1,3,6,15, ул.Юбилейная, 1,2,2а,3,4,5,6,7,8, 9,10,11,12,13,14,15,16,17,18,19,20, ул.Дачная,1,1а,7,9,9а,11,23, ул.Цветочная, 6</t>
  </si>
  <si>
    <t>д.Зотовы,1,2,3,4,5,6,7,8,9,10,11,12,13,14,15,16,17,18,19,20,21,22,23,24,25,26,27,28,29,30,31,32,33,34,35,36,37,38,39</t>
  </si>
  <si>
    <t>ул. Луговая, 1,2,3,4,5,6,7,8,9,10,11,12,13,14,15,16,17,18,18б,19,20,21,22,23,24,25,26 ул.Совхозная,6,7,8,9,10, ул.Трактовая,1,1а,5,7,9,11,13,15,17</t>
  </si>
  <si>
    <t>д.Н.Кропачи, 25,26,27,28,29,30,31,32,33,34,35,35а,35б,35в,35г,35д,35е,35ж,35з,35и,35к,36,37,38,39,40,40а,40б,40в,40г,40д,40е,41,42,43,44,45,46,47,48,49,50,50а</t>
  </si>
  <si>
    <t>д.Нижние Кропачи,1,2,3,4,5,6,7,7а,8,9,10,11,12,13,14,15, 15а, 17,18,20,21,22,23,24, 24а,24б, ул.Речная,2,4,6</t>
  </si>
  <si>
    <t>ул. Грина,40, д.Н.Кропачи,пер.Кедровый,2,3,4,5,6,6а,7,8,9,10,12,14,16</t>
  </si>
  <si>
    <t>д.Воробьи, 1,2,2а,3,4,5,6,7,8,9,9а,10,11,12,13,14,15,16,17,18,19,19а,2021,24,24а,25,25а,26,27,27а,28,28а,29,30,31,31а,32,33,34,35,36,37,38,39,39а,41, д.Воробьи,пер.Заводской, 1,2,2а,3а,4,5,6,7,7а,9</t>
  </si>
  <si>
    <t>д.Щуково,1,1а,2,3,4,5,6,6а,6б,6в,7,8,9,10,11,12,13,14,15, ул.Энтузиастов,д.1,1а,1б,1в,1г,1д,2,3,4,4а,5,6,7,8,9,10,11,11а,12,13,14, ул.Юбилейная,1,2,3,4,5,6,7,8,9,10,11,12,13,14,15</t>
  </si>
  <si>
    <t>д.Щуково,16,17,18,19,20,21,22,23,24,25,26,27,28,29,30,31,32,33,34,35,36,37,38,39,40, ул.Энтузиастов,45,22,37,1924,48, ул.Юбилейная,16,17,18,19,20,21,22,23,24,25</t>
  </si>
  <si>
    <t>д.Бакули, 1,2,3,4,5,6,6а,7,8,9,10,11,11а,12,13,14,15,16,17,18,18а,19,21,23,24,24а,24б,25,25а,25в,26,28,30,31,32,34,35,35а,36,37,38,39,40,41,42,43,45,46,47,47б,48,49,49а,49б,50,52,53,54,55,56,57,58,59,59а,59б,59в,60,61,61а,62,63,64,65,66,67,68,69,70,71,73,74,75,76,78,80,82,84,86,94,96,100,102</t>
  </si>
  <si>
    <t>ул. Трактовая,40,38, 42,территория ПУ-21,1,2,3,4,5,6</t>
  </si>
  <si>
    <t>ул. Пограничная,д.1,2,3,4,5,6,7,8,9,10,11,12,13,14,15,16,17,18, ул.Парковая,5,6,8,11, ул.Энергетиков , 5, ул.Крюковская,20,23,23а,25</t>
  </si>
  <si>
    <t>ул. Трактовая,63,65,67,69,71,73,75,77,79,81</t>
  </si>
  <si>
    <t>ул. Садовая,1,2,3,4,5,6,7,9,10,11., ул.Медведевская 8,4,5а,1,29,6,9а,9,5,15,</t>
  </si>
  <si>
    <t>ул. Заречная, д.2, 6, 8, 10, 12, 14, 16, ул. Кооперативная, д.21, 23, 25, 27</t>
  </si>
  <si>
    <t>ул. Садовая, д.1, 3, 5, 7, 9, 2, 4, 6, 8, 10, 12, 14, 16, 18, 20, 22, 24, 26</t>
  </si>
  <si>
    <t>ул. Кооперативная, д.4, 6, 10, 12, 14, 16, 18, 20, ул. Колхозная, д.31, 33, 33а, 37, 40</t>
  </si>
  <si>
    <t>ул. Колхозная,  д.1, 3, 5, 7, 9, 11, 13, 17, 19, 21, 25, 27, 29, 4, 6, 8, 10, 12, 14, 16, 20, 22, 28 ул. Вятская, д.1, 2, 3, ул. Олимпийская, д. 1, 3, 5, 7, 9, 11, 13, 15, 17, 19, 4, 6, 8, 10, 12, 14, 16,</t>
  </si>
  <si>
    <t>ул. Строителей, д.1, 3, 5, 5а, 7, 9, 11, 13, 15, 2</t>
  </si>
  <si>
    <t>ул. Прудовая, д.1, 3, 5, 7, 2, 4, 6,  пер. Советский, д.1, 2, 3, 4, 5, 6, 7, 11, ул. Юбилейная, д.1, 3, 5, 7, 9а, 9, 11, 13, 15, 2, 4, 6, 8, 10, 12, 14, 16, 18, 20, 22, 26, 28, 30, 32, 34, 36, 36А, ул. Мира, д.2, 4, 6, 8, 10, 12, 14, 16, 18, 20, 22</t>
  </si>
  <si>
    <t xml:space="preserve">ул. Советская, д.5, 9, 15, 13, 13а, 13б </t>
  </si>
  <si>
    <t>ул. Набережная, д.1, 3, 5, 11, 13, 15, 2, 4, ул. Новошестаковская, д.1, 3, 5, 9, 11, 2, 4, 6, 8, 10, пер. Школьная, д.2, 4, 6, 8</t>
  </si>
  <si>
    <t xml:space="preserve">ул. Полевая, д. 1А, 1Б, 1В, 1Г, 1, 3, 5, 7, 11, 13, 15, 17, 19, 21, 23, 2, 4, 6, 8, 12, 14, 16, 18 ул. Советская, д.18, 14, 12, 12а, 20, 22, 24, 26, 28, 30, 36, 38, 40  </t>
  </si>
  <si>
    <t>ул. Новошестаковская, д.14, 16, 18, 20, ул. Поселковая, д. 2, 4, 6, 8, 10, 12, 18, 22, 3, 5, 7, 9, 11, 13, 19, 21, 23, 31, 33, ул. Октябрьская, д.1, 1а, 5, 7, 11, 2, 4, 8, 10, 14</t>
  </si>
  <si>
    <t>ул. Свободы, д.1, 3, 5, 7, 9, 11, 2, 4, 6, 8, 10, 12, 14, 16, 18, 20, ул. Красноармейская, 1-28, пер. Колхозный, д.2,4</t>
  </si>
  <si>
    <t>ул. Колхозная, д.57, 59, 61, 65, 67, 69, 71, 73, 75, 77, 62, 64, 66, 68, 70, 72, 74, 76, 78, 80, 82</t>
  </si>
  <si>
    <t>ул. Труда, д.1,2, ул. Колхозная, д.84, 86, 88, 90, 92, 94, 96, 98, 100, 102, 104, 106, 85, 87, 89, 91, 95, 97, 99, 101, 108, 110, 112, 114, 116, 120, 122, 124, 126,</t>
  </si>
  <si>
    <t>ул. Колхозная, д.128, 132, 134, 136, 138, 140, 134, 136, 138, 129, 131, 133, 135, 137, 139, 141</t>
  </si>
  <si>
    <t xml:space="preserve">ул. Сплавная, д.4, 8, 12, 14, 16, 18, д. 5, 7, 9, 13, 17, 19, 21  </t>
  </si>
  <si>
    <t>ул. Сплавная, д. 1, 3, 12, 2, 4, 6 ул. Лесная, д. 1, 2, 4, 6, 8, 10, 12, д. 3, 9, 11</t>
  </si>
  <si>
    <t>ул. Вятская, д. 2, 4, 6, 8, 10, 12, 14, 16, 18, 20, 22, д. 1, 3, 11, 9, 11, 13  ул. Рейдовая, д. 10, 11</t>
  </si>
  <si>
    <t xml:space="preserve">ул.  Советская, д. 4, 6, 8, 9, 12, 14, 16, 18, 22, 24, 26, 28, 30, 32, 34, 34а, д. 5, 7, 9, 11   пер. Набережный, д. 1, 3, 5, 7, 9                 ул. Рейдовая, д. 1, 3, 7, 9, 11, 10, 8, 6, 2, </t>
  </si>
  <si>
    <t>д. Залесье, д.3, 5, 7, 9, 11, 13, 2, 4, 6, 8, 10, 12</t>
  </si>
  <si>
    <t>д. Залесье, д. 14, 16, 18, 18, 20, 22, 24, 26,  30, 32, 15, 19, 21, 23, 27, 25, 29, 31, 33, 35, 37, 39, 41, 43, 45, 47, 49</t>
  </si>
  <si>
    <t>д. Петровцы,  д. 3, 6,-8</t>
  </si>
  <si>
    <t>д. Лопари д.1, 2, 3, 4, 5, 6, 7, 9, 13, деревня Черная Гора д.1, 4, 5, 7, 8, 9, 10, 11, 12</t>
  </si>
  <si>
    <t xml:space="preserve">ул.Встречная, д.2, 3, 6, 7, 9, 10, 13 </t>
  </si>
  <si>
    <t xml:space="preserve">ул. Профсоюзная, д.21, 23, 25, 27, 29, 31, 33, 16, 18, 20, 22, 24, 26 </t>
  </si>
  <si>
    <t>ул. Профсоюзная, д.37, 41, 43, 45, 49, д.32, 34, 36, 38, 40, 42, 44</t>
  </si>
  <si>
    <t>д. Белая Гора, д. 1, 2, 3, 4, 5, 6, 7, 8, 9, 11, 14, 15, 16, 18, 21, 25, 27</t>
  </si>
  <si>
    <t>ул. Молодежная, д.13, 15, 17, 19, 21, 23, 25,  д.20, 22, 24, 26, 28, 30</t>
  </si>
  <si>
    <t>ул. Молодежная, д.6, 8, 10, 12, 14, 16, 18  д.1, 3, 5, 7</t>
  </si>
  <si>
    <t>ул. Речаня, д.1, 2, 3, 4, 6, 7, 9, 10, 11, 13, 15</t>
  </si>
  <si>
    <t>ул. Речная, д. 12, 14, 14/1, 14А, 14Б, 16, 17, 18, 19, 20, 21, 23, 25, 27, 29, 31, 33</t>
  </si>
  <si>
    <t>д. Тороповщина, д.1, 3, 7, 4, 6, 8, 14</t>
  </si>
  <si>
    <t>д. Солдаткинцы, д.3, 5, 8</t>
  </si>
  <si>
    <t>д. Мяконьки, д.1, 5, 8, 11-1, 11-2, 34, 32, 30, 28, 22, 20</t>
  </si>
  <si>
    <t xml:space="preserve"> д. Фаришонки, д.28, 30, 32, 34, 36, 40, 42, 46 50, 29, 31, 33, 35, 37, 39, 41</t>
  </si>
  <si>
    <t>д. Фаришонки, д.1, 3, 5, 7, 9, 11, 13, 15, 19, 21, 23, 25, 27, 8, 10, 12, 18, 16, 14, 20, 22, 24, 26</t>
  </si>
  <si>
    <t>ул.  Садовая, д.1, 2, 3, ул. Профсоюзная, д.3, 4, 6, 8</t>
  </si>
  <si>
    <t>д. Титихинцы, д.1, 3, 5, 2, 4, 6, 8, 10, 12а</t>
  </si>
  <si>
    <t>д. Колодкины, д.1, 5, 15, 8, 10, 20, 22, 4а, 9</t>
  </si>
  <si>
    <t>Бобинское с/п, дер. Заборье</t>
  </si>
  <si>
    <t xml:space="preserve">ул. Садовая: 1,2,3,4,5,6,7,8,9,10,11,12,13,14,15,17                 ул.Набережная: 2,4,4а,6,8,12,14,16,18,20,22,24,26,28; 1,1а, 3,3а,5,7,9,11,13,15,17,19,21;                                                           ул. Труда: 1,3,5,7,2,4           ул. Проезжая </t>
  </si>
  <si>
    <t>ул. Луговая: 5,7,9,13,19,21,23,10,14,16,18,24,26                                                                      ул. Дачная: 2,4,6,8,10,14,16,18,20,22,24,26а, 5,15,9,11,13,21                                           ул. Лесная:2,14,18,20,22, 1,3,7,9,13,15,19,21,23                         ул. Дорожная: 1,2,2а,3,4,4а,5,6,8,12                          ул. Цветочная: 2,12,1,5,7,17</t>
  </si>
  <si>
    <t xml:space="preserve">ул. 70 лет Победы:                               ул. Парковая: 53,16,8,7                         ул. Лазурная: 4,6,10,18,                 1,3,5,7,9,11                                                     ул. Славянская:6                                             ул. Есенинская, </t>
  </si>
  <si>
    <t>ул. Полевая: 2,4,6,8,10,12,14,16,18,20,1,1а,3,5,7,11,15,17,19,21,25</t>
  </si>
  <si>
    <t>20,22,24</t>
  </si>
  <si>
    <t>ул. Центральная: 1,3,5,7,9,2,4,8 ,10</t>
  </si>
  <si>
    <t>д. Нагорена: 1,3,5,7,9,11,13,15,17,19,21,23,25,27,29,2,4,6,8,10,12,14,18,20,22,24,26,28,28а,30,32а,34,34а,36</t>
  </si>
  <si>
    <t>ул. Проселочная: 12а,16,16а,18,22в                                  ул. Рождественская: 23,25,25а,29,31,43б,45а                       ул. Троицкая: 5,5б,7а,7в                  ул. Вознесенская: 1</t>
  </si>
  <si>
    <t>д. Навалихины: 1,3,7,9,11,13,15,17,19,21,21а,23,25,31,33, 43а, 2,4,8,12,14,16,18,20,22,24,26,28,30,32,42</t>
  </si>
  <si>
    <t>ул. Центральная: 4,6,8,10,12,14,16,18,20,30а, 5,7,9,11,11а,13                            ул.Набережная: 1,3,5,7,9,11,15,23                          ул.Новая: 43,45,47,49,51,66,70,72,72а</t>
  </si>
  <si>
    <t>ул. Проезжая: нет улицы                 ул. Набережная: 2,4,6,8,10,16,22,22а, 1,1а,5,9,11,15а,19,25,25а                   ул. Навалихинская                                    ул. Никульчинская: 4                                   ул. Веселая: 4</t>
  </si>
  <si>
    <t>д. В. Булдаки: 1,3,5,7,9,11,13,15,17,19,21,  2,22,24,26,28,28а,28б,30а,32,34,36</t>
  </si>
  <si>
    <t>д. Боровые: 2,4,6,9а</t>
  </si>
  <si>
    <t>ул.Полевая: 1/1,1/2,2/1,2/2,3,4,5,6,7,8,9,10,11/1,11\2,12,13,14/114/2,15/1,15/2,16,17                                                   ул.проезжая: 1,2,3/1,3/2,4,5,6,8,10</t>
  </si>
  <si>
    <t>ул. Поезжая: 2,6,8,10,10а,18,20,22,24,3,5,7,9,11,13,15,17,17а,19,21,23,25,27,31,33             Мира: 17                                 Лунная: 2,4,6,12,5,13,17</t>
  </si>
  <si>
    <t xml:space="preserve">ул. Янтарная: 1,3,5, 6,10,12,14,16 ул. Троицкая: 1,3,5,9,11,13,15,17,19,23,27,29, 35,  2,4,8,10                                               ул. Покровская: 1,3,5,7,9,11,13,15,15а,19,21,23,25,27,29,31,33,33а,37,39,43,45, 47,49,   4,6,8,10,12,16,18,22,24,26,28,30,30а,32,34,38,40,42,44,46,48                   ул. Северная: 1а                                     ул. Парковая: 1,11,17,8,10,12,14,16,18                  </t>
  </si>
  <si>
    <t>ул. Центральная: 4,6,8,10,12,14,16,18,20,22,24,     1,1а,3,7,9,9а,11,13,13а,15,17,19,21,23,25,27,29, 31                                          ул. Садовая:14,16,18,20, 15,17, ул. Солнечная: 5,15                             ул. Полевая: 10,12,14,16,18,20,   13,13б,17                                                    ул. Весенняя: 2,4,12,18, 5,11,15,19                                                  ул. Зеленая: 6,8,9,                                 ул. Тихая: 1,1б,5,9,                                    ул. Е. Родионова: 1,3,5б,7,9,11,13  2,2а,4,6,8,10,12,16,18</t>
  </si>
  <si>
    <t>д.Подберезы: 1,3,7,9,11,15,17, 21,23,25,27,29,31,33,43,45,47,49,51,53,55,57,61,69,73,75,79,83, 85  6а,8,10,12,14,16,18,20,22,24, 30,34,36,38                                          ул.Радужная: 1,5,5а,7а,9а  2а,4а,10,12,14,16,18                         ул.Спасская: 10,12,14,16,18,36, 39                                                       ул.Рождественская: 4,6,10             ул.Николаевская: 11,12         ул.Малая Никольская: 1,7,20       ул.Звездная: 1,3,15,19,25  2а,4,8,16,18,28                    ул.Олимпийская: 29,31,33        ул.Луговая: 5,11  4,6,8,16,18,22  ул.Юго-Западная: 6,16,18,20,24,26,34,36,38,40, 5,17,25</t>
  </si>
  <si>
    <t>ул.Лесная: 1,1а,2                              ул.Солнечная: 1,2,3,4,5,6,7,7а,8,9 ул.Строителей: 1,2,3,4,5,6,7,7а,7б,7в,8,9,9а,9б, 9в,10,11,12,13,13а,14,15,16,17  ул.Луговая: 1,2,3,4,5</t>
  </si>
  <si>
    <t xml:space="preserve">ул. Полевая: 15,17,19,21,25,38                             ул. Снежная: 3,3а,5,7,4,6,20а      д.Столбово: 28, 30,32,34,34а,36,38,44а, </t>
  </si>
  <si>
    <t>д. Столбово: 2,4,6,8,10,12,14,16,18,20,22,24, 26, 1,3,5,7,9,11,13,15</t>
  </si>
  <si>
    <t xml:space="preserve">д. Столбово: 29,31а,31б,31 19,21,23,25,27,27а                                 ул.  Александровская: 10,22,26,25а                                         </t>
  </si>
  <si>
    <t>ул.За Дунаем: 1,2,4,6                                 КП Акварель: 1,2,5,6                                  ул.Добрая: 12,14,16,18,20,22,24,26,28,30,32 ул.Чудесная: 7,9,11,15,17,19,21,23,33,39,10,22,28,50                                                   ул.Лазурная: 1,3,9,7,11,2,2а,6,14 ул.Сиреневая: 2,4,3,7                        д.Шмагины: 2,4,6,8,10,12,14,16,16а,18,20     КП Шиховский: ул.Анечкина 1,  ул.Ангарская 4,21, ул.Дмитриевская 15,  ул.Александровская 18б,21         ул.Ярославская 23</t>
  </si>
  <si>
    <t>ул. Солнечная: 1,3,5,7,11,13,15,17,19,21,23,25, 2,4,6,6а,8,10,12                                          ул. Дачная: 1,3,5,7, 2,6,8,10,12</t>
  </si>
  <si>
    <t>д. Семенихины: 1,3,7,9,11,13,15,17,19,21,23,25, 33, 2,4,6,12,14,16,18,26,26а,28,28а,30,30а,34</t>
  </si>
  <si>
    <t>д. Силяновы: 1,3,3а,5,7,9,9а,11,11,15,17,17а, 19, 21,2,2а,4,10,12,14,</t>
  </si>
  <si>
    <t>д. Суднишниковы: 5,5а,13,15,17,19, 6</t>
  </si>
  <si>
    <t>ул.Боровая: 7                                         ул.Головизнинская: 1,3,5,5а,7,9,11,13,15,17,19, 2,4,6,8,10,12,14,14а,16,18               ул.Крымская: 2,4,6                            ул.Полевая: 6,4                                         ул.Рублевская: 2,6,10,12,16,20    ул.Степная: 1,5,2,4                              ул.Счастливая:  3,5,7,9,11,15         ул.Центральная: 7,9,11,15</t>
  </si>
  <si>
    <t>д. Моргуновы: 1,3,5,7,9,11,15,8,10,12,14,16,18,20,22,24,26,28</t>
  </si>
  <si>
    <t>ул. Суворовская: 1а,3,5, 7,9,11,13,15,17,2а,4,6,8,10,12,14,16,18,20,22,24,26                               ул. Солнечная: 5                                        пер.Альпийский: 1,2,2а,4,4а,4б      ул. Весенняя: 1,1а</t>
  </si>
  <si>
    <t>ул. Преображенская: 8,14,18,22,  ул. Воскресенская: 2,4,8,10,12,20,20а,28а, 13а,15,19  ул. Альпийская: 7                                 пер.Семеновский: 2,3                            ул. Майская: 8                                            ул. Лазурная: 1,1а                                        ул. Королевская: 1,3,5,11,15,17,19,21,21а,25,27, 29,31,33,37,41,43,45, 2,4,6,8,10,12,22,32                                ул. Хвойная нет информации        ул. Никольская : 10,20,30</t>
  </si>
  <si>
    <t>ул.Памяти Рычковых: 1,3а,5,5а,7,7а,9,11,13,15,17,19, 21, 2,4,12,14,16,18,18а,18б         ул.Полевая: 13а,15а,17                                               д.Балабаны: 6,8,10,12,14,16,18,20,22,19    ул.Рождественская: 1,3а,5а,7,9,11,19, 4,8,18,20,24,26,30                         ул.Прекрасная: 1,3,7, 6,8,10,12,14,16,18,20,26    ул.Солнечная: 2,4а,6а                      ул.Молодежная: 2</t>
  </si>
  <si>
    <t>ул. Док.Камского: 2,4,6,8,10,12,14,16,18                    ул.Лойнолеспрома: 1,3,5,7,9,11,13,15,17,  2,4,6,8,10,12,14,16,18                   д.Запиваловы: 1,3,5,7,9,2,4,6,8,10,12,14       ул.Майская: 1,3,37,  2,2а,4</t>
  </si>
  <si>
    <t>ул. Родниковая: 2,2а,4,6,8,10,12,10а,12а,14,16,18,20,22,24,28,30а,40а,38,40,42 ,48,48а,50,52,54,58,64,66,68,70,72,74,76,82,84,86,88,90, 1,3,5,7а,9,11,17,25,27,29,31,33 ,35,37,39,41,43,45,47,49,51,53,55,55а,57,59,61,63,65,67,69,71,73,75,77,79,81,83,85,87,87а,89,89а, 91,93,95                                                 ул.Березовая: 3,5,9,13,15,17, 4,6,8,10,22,24,26,30,28,32,32а ,28а                                                                  ул.Сосновая: 6,8,12,26,  5,11,13      ул.Арбузная: 25б</t>
  </si>
  <si>
    <t>ул. Радужная:1,3,5а,11,19,2,6,12,2226,                                                                    ул. Счасливая : 1,5,17,33,6,10,26,32,34                   ул. Ясная: 3,9</t>
  </si>
  <si>
    <t>ул. Зеленая: 2,6,16,20  Раменская: 4,4в,5,8,12,19,21,25 Вятская: 2б,10,3,9а,25б,31 Новая: 3,11,27,35,14а,18,28,36</t>
  </si>
  <si>
    <t>ул.Солнечная,1,2,3,4,5,6,7,8,9,10,11,12а,13,14,15,16,17,18,19,20,21,22,23,24,25,26,26а,27,28,29,30,31,32,33,34,35,36,37,38,40,ул.Центральная,1,2,3,3а,3б,5,7,8,9,10,12,12а,14,16,16а,20,22,26,28,30,ул.Радости,1,2,3,4,5,ул.Новая,1,2,3,4,5,6,7,8,9,10,11,12,13,14,14а,15,15а,17,18,19,20,21,22,23,24,25,26,27,31,32,33,34,</t>
  </si>
  <si>
    <t>д. Горская речка, д.1,2,3,4,5,6,7,8,9,10,11,12,13,14,15,16,17,18,19,19а,20,21,22,23,24,25,26,27,28,29,30,31,32,33,34,35,36</t>
  </si>
  <si>
    <t>д. Бажинцы,  д.1,2,3,4,5,6,7,8,9,10,11,12,13,14,15,16,17,18,19,20,21,22,23,24,25,26,27,28,29,30,31,32,33,34,35,36,37,38,39,40,41</t>
  </si>
  <si>
    <t>ул. Трактовая, д.1,2,3,4,5,6,7,8,9,10,11,12  ул. Береговая,                      д.1,2,3,4,5,6,7,8,9,10,11,12,13,14,15,16</t>
  </si>
  <si>
    <t>д.1,2,3,4,5,6,7,8,9,10,11,12,13,14,15,16,17,18,19,19а,20,21,22,23,24,25,26,27,28,29,30,31,32,33,34,35,36,37,38,39,40,41</t>
  </si>
  <si>
    <t>д. Осинцы,                             д.1,2,3,4,5,6,7,8,9,10,11,12,13,14,15,16,17,18,19,19а,20,21,22,23,24,25,26,27,28,29,30,31,32,33,34,35,36,37,38,39,40,41</t>
  </si>
  <si>
    <t>ул. Мельничная д. 9,26,29,37                 Зеленая, д.6,15,16,17,19,21 Солнечная д.1,2,3,4,35,37,53,55</t>
  </si>
  <si>
    <t>пос. Боровица, д.1,2,3,3а,4,5,6,7,8,9,10,11,12,13,14,14а,15,16,17,18,19,19а,20,21,22,23,24,25,26,27,28,29,30,31,32,33,34,35,36,37,38,39,40,41, 41а,41б, 42,43,44,45,46,47,48,49,49а,50,51,52,53,53а,53б,54,55,56,56а,57,58,59,60,61,62,63,64,64а,64б,65,65а,66,67,68,69,70,71,72,73</t>
  </si>
  <si>
    <t xml:space="preserve">ул.Верхняя д.1,2,3,4,5,6,7,8,9,10,11,12,13,14,15,15/1,16,17,18,19,20,20а,21,22,23,25,26,27,28,29,30,31,32 </t>
  </si>
  <si>
    <t>ул. Верхняя д.33,34,35,36,37,38,39,40, 41,42,43,44,45,46,47,48,49,50,51,52,53,54</t>
  </si>
  <si>
    <t>ул. Заречная д.1,2,3,4,5,6,7,8,9,10,11,12,12а,13,14,15,16,17,18,19,20,21,23,24,25</t>
  </si>
  <si>
    <t>ул. Верхняя, д. 54,55,56,57,58,59,60,60а,61,62,63,64,65,65а,66,67,68,69,70,71,72,73</t>
  </si>
  <si>
    <t>д.1,1а,1б,1в,1г,2,3,4,5,6,7,8,9,10,11,12,13,14,15,16,17,18,19,20,21,22,23,24,25,26,27,28,29,30,31,32,33,34,34а,35,36,36а,37,38,39,40,41,42,43,44,45,46,47,48,49,50,51,52,53,54,55,56,57,58,59,60,61,62,63,64,65,66,67,68,69,70,71,72,73,74,75,76,77,78,79,80,81,82</t>
  </si>
  <si>
    <t>ул. Лесная, д.1,1а,2,3,3б,4,5,6,7,8,9,10,11,12,13,14,15,16,17,18,19,20,20а,21,22, 23                          ул.Вятская,  д.1,2,3,4,5,6,7,8,9,10,11,12,13,14,15,16,17,18,19,20,21</t>
  </si>
  <si>
    <t>ул. Парковая д. 1,3,4, 10,12                                       ул. Южная 6,                       ул. Солнечная, 5,13</t>
  </si>
  <si>
    <t>д.1,2,3,4,5,6,7,8,9,10,11,12,13,14,15,16,17,18,19,20,21,22,23,24,25,26,27,28,29,30,31,32,33,34,35,36,37</t>
  </si>
  <si>
    <t>д.1,2,3,4,5,6,7,8,9,10,11,12,13,14,15,16,17,18,19,20,21,22,23,24,25,26,27,28,29,30,31,32,33,34,35,36,37,38,39,40,41,42,43,44,45,46,47,48,49,50,51,52,53,54,55,56,57,58,59,60,61,62,63,64,65</t>
  </si>
  <si>
    <t>д.1,2,3,4,5,6,7,8,9,10,11,12,14,15,16,17,18,19,20,21,22,23,24,25,26,27,28,29,30,31,32,33,34,35,36,37,38,39,40,42,43,44,45</t>
  </si>
  <si>
    <t>ул. Вятская д.21,22,23,24,25,26,27,28,29,30,31,32,33,34,35,36,37,38,39,40,41,42,43,44,45,46,47,48,49,50,51,52,53,54</t>
  </si>
  <si>
    <t>д.1,2,3,4,4а,5,6,7,8,9,10,11,12,13,14,15,16,17,18,19,19а,20,21,22,23,24,25,26</t>
  </si>
  <si>
    <t>д.1,1а,2,3,4,5,6,7,8,9,9а,10,11,12,14,15,16,17,18,19,20,21,22,23</t>
  </si>
  <si>
    <t>ул Блатовы, д 1,2,3,4,5,6,7,8,9,10,11,12,13,14,14а,16,16а,17,18,19,20,22 ул Калинина д 1,2,2а,3,4,4а,5,6,7,8,8а,9,10,11,12,13,14,15 ул Новая, д 3,4,5,6,8,8а,10,12,14,14а,14б,16,18,18а,20                                                   пер Пролетарский, д 37,39,40,41,42,42а,44,45,46,48,50  ул Садовая, д 1,1а,2,3,4,5,6,7,8,11,12,13  ул Солнечная, д 1,2,3,4,5,6,7,8,9,10,11,12,13,14,15,16,19</t>
  </si>
  <si>
    <t>Стуловское с/п, деревня Стулово, Трактовая улица, 58</t>
  </si>
  <si>
    <t>Слободской район, дер. Бакули, 15</t>
  </si>
  <si>
    <t>ИП Пономарева Н.Е.</t>
  </si>
  <si>
    <t>Магазин "Сантехник" ИП Пономарева Н.Е.</t>
  </si>
  <si>
    <t>50.13529</t>
  </si>
  <si>
    <t>58.71762</t>
  </si>
  <si>
    <t>ООО "Газпром теплоэнерго Киров" (ОГРН1094345020901,  Киров, ул. Воровского 78-а)</t>
  </si>
  <si>
    <t>Вахруши, ул. Горького, 7</t>
  </si>
  <si>
    <t>Денисовское с/п, д. Денисовы, ул. Коммунальная, 1</t>
  </si>
  <si>
    <t>50.15743</t>
  </si>
  <si>
    <t>58.76470</t>
  </si>
  <si>
    <t>610044, г.Киров, ул. Мира, 8-38</t>
  </si>
  <si>
    <t>ООО "Монолит"</t>
  </si>
  <si>
    <t>продуктовый магазин "Денисовский"</t>
  </si>
  <si>
    <t>д. Денисовы, ул. Коммунальная, 1</t>
  </si>
  <si>
    <t>Шиховское с/п, дер. Шихово, ул. Цветочная, КП Шихово-Лайт</t>
  </si>
  <si>
    <t>дер. Шихово</t>
  </si>
  <si>
    <t>ул. Светличная, 2,3,5, ул. Роз, 6, ул. Сиреневая, 1,2,5,6,8, ул. Счастливая, 7</t>
  </si>
  <si>
    <t>49.87753</t>
  </si>
  <si>
    <t>58.63714</t>
  </si>
  <si>
    <t>дер Шмагины</t>
  </si>
  <si>
    <t xml:space="preserve">Ул. Ангарская: 17, 25,35А,36, Ул. Вишневая: 7, Ул. Александровская: 16А,17,18,18Б,20,20А,20Б,23,25, Ул. Лесная: 1,8,10,13, Ул. Владимирская: 15,19,20А,26,28,44
</t>
  </si>
  <si>
    <t>Шиховское с/п, дер. Шмагины, ул. Владимирская,1</t>
  </si>
  <si>
    <t>1 раз в 3 дн</t>
  </si>
  <si>
    <t>дер Кисели, ул. Ландышевая, 2,6, ул. Янтарная 1,3,5,6,8, ул. Сосновая горка 4,5,7,8,9,10,11, ул Лазурная 6</t>
  </si>
  <si>
    <t>49.78904</t>
  </si>
  <si>
    <t>58.65612</t>
  </si>
  <si>
    <t xml:space="preserve">  Бобинское с/п, д Кисели, ул. Ландышевая, 10</t>
  </si>
  <si>
    <r>
      <rPr>
        <b/>
        <sz val="11"/>
        <color theme="1"/>
        <rFont val="Calibri"/>
        <family val="2"/>
        <charset val="204"/>
        <scheme val="minor"/>
      </rPr>
      <t>д. Малые Раскопины:</t>
    </r>
    <r>
      <rPr>
        <sz val="11"/>
        <color theme="1"/>
        <rFont val="Calibri"/>
        <family val="2"/>
        <charset val="204"/>
        <scheme val="minor"/>
      </rPr>
      <t xml:space="preserve"> ул.Раскопинская,д.:1а,1б,2,3,7,7а,8,9,12,15,21; ул.Вербная,д.:2,3,5,7,9,11,16; ул.Восточная,д.:4;ул.Лесная, д.: 4,10,12,13,14;ул.Солнечная,д.9,13;пер.Губернский,д.6; ул.Цветочная, д.16;ул.Рождественская,16.                                               </t>
    </r>
    <r>
      <rPr>
        <b/>
        <sz val="11"/>
        <color theme="1"/>
        <rFont val="Calibri"/>
        <family val="2"/>
        <charset val="204"/>
        <scheme val="minor"/>
      </rPr>
      <t xml:space="preserve">д. Кусакины:    </t>
    </r>
    <r>
      <rPr>
        <sz val="11"/>
        <color theme="1"/>
        <rFont val="Calibri"/>
        <family val="2"/>
        <charset val="204"/>
        <scheme val="minor"/>
      </rPr>
      <t xml:space="preserve">                                              ул. Березовая, д.: 3,5,6,7,8,9,10,14,16,17,21</t>
    </r>
  </si>
  <si>
    <t xml:space="preserve"> д Малые Раскопины, д. Кусакины</t>
  </si>
  <si>
    <t>ООО "ВЭЛ"</t>
  </si>
  <si>
    <t>г. Слободской, Екатерининская, д.24, кв.2</t>
  </si>
  <si>
    <t xml:space="preserve">дер. Ключи, здание 8 Денисовское с/п, </t>
  </si>
  <si>
    <t>58.70627</t>
  </si>
  <si>
    <t>49.75949</t>
  </si>
  <si>
    <t>ООО "Агрофирма "Бобино-М" РММ</t>
  </si>
  <si>
    <t xml:space="preserve"> Бобинское с/п, РММ, с. Бобино, Советская, 48</t>
  </si>
  <si>
    <t>ул.Алиновая: 1,3,7,9,11,13,15,17,19        ул. Славянская: 4,12,16, 13,19,21,21а</t>
  </si>
  <si>
    <t xml:space="preserve">ул.Центральная: 1,5,7,9,11,13,15,17,19,21,23,25, 27,29,31,33,35,37,39,41,43,45,47,49,51, 2,4,6,8,10,12,14,16,18,20,22,24,26,28,30,32,34,36,38,38а,40,40а, 40в,42,42а,44,44а,46,48,50                                             ул.Отрадная:1,3,5,7,9,11,13,15, 17, 19,23,25,25а,25б,27,27а,27б,29,29а,29б,31а,31б,  33,33а,33б,  6,8,10,12,18,20,22,24,28,30,38, 40                                                                ул.Роза Хутор: 1,3,5,2,4                                         ул.Тенистая: 3,7,15,4,6,8,10,12,14,18,20,22,26 </t>
  </si>
  <si>
    <t>Шиховское с/п, дер. Шихово, АЗС "Башнефтепродукт"</t>
  </si>
  <si>
    <t>58.63862</t>
  </si>
  <si>
    <t>49.84024</t>
  </si>
  <si>
    <t>ООО ТЗК "Победилово"</t>
  </si>
  <si>
    <t>610033, КИРОВСКАЯ ОБЛАСТЬ, КИРОВ ГОРОД, СОЛНЕЧНАЯ УЛИЦА, ДОМ 9</t>
  </si>
  <si>
    <t>Бобинское с/п,  поворот на ГЗПС между 6 км и 7 км, автодороги "Вятка"</t>
  </si>
  <si>
    <t>АО "Вятское машиностроительное предприятие "АВИТЕК"</t>
  </si>
  <si>
    <t>58.72873</t>
  </si>
  <si>
    <t xml:space="preserve">610047, ОБЛАСТЬ КИРОВСКАЯ, ГОРОД КИРОВ, ПРОСПЕКТ ОКТЯБРЬСКИЙ, 1, А, </t>
  </si>
  <si>
    <t>Филиал АО "Вятское машиностроительное предприятие "АВИТЕК"</t>
  </si>
  <si>
    <t>7             17</t>
  </si>
  <si>
    <t>7,7                     11,22</t>
  </si>
  <si>
    <t>Шиховское с/п, дер. Лубни, ул. Светлая, 15, пос. "Айланд"</t>
  </si>
  <si>
    <t>58.61130</t>
  </si>
  <si>
    <t>49.81580</t>
  </si>
  <si>
    <t>д. Лубни, пос. "Айланд"</t>
  </si>
  <si>
    <t>Понедельник, среда, пятница</t>
  </si>
  <si>
    <t>Нечетные числа</t>
  </si>
  <si>
    <t>понедельник</t>
  </si>
  <si>
    <t>ул. Никулицкая: 2,4,6,8,10,12,14,16,18,20,22,3,3а,7,11,13,15,19                                               ул. Новгородская: 4,3,5                              ул. Проселочная: 23,25,27,26,28,34а,36,40,42, д. Рожки, 1,2,3,4,5,6,7,8,9</t>
  </si>
  <si>
    <t>четверг, воскресение</t>
  </si>
  <si>
    <t>Вторник, суббота</t>
  </si>
  <si>
    <t>суббота</t>
  </si>
  <si>
    <t>Вторник, четверг, суббота</t>
  </si>
  <si>
    <t>49.851060</t>
  </si>
  <si>
    <t>58.552131</t>
  </si>
  <si>
    <t xml:space="preserve">КОГБУСО "Подлевский Психоневрологический Интернат" </t>
  </si>
  <si>
    <t>613118, Кировская область, Слободской район, деревня Подлевские, дом 12</t>
  </si>
  <si>
    <t>Шиховское с/п, дер. Подлевские, д12</t>
  </si>
  <si>
    <t>ул. Новая: 1,1а,3,11,13,15, 2,4,6,8,10,                                                  ул. Набережная: 44а,44б,46,48,50,54а,64, 37,39,41,43 , дер. Подлевские, 1,2,3,4,5,6,7,8,9,</t>
  </si>
  <si>
    <t>воскресение</t>
  </si>
  <si>
    <t>ежедневно</t>
  </si>
  <si>
    <t>Бобинское с/п, а/д "Вятка", ул. 15-ый км, здан.1</t>
  </si>
  <si>
    <t>ООО "Авторемстрой"</t>
  </si>
  <si>
    <t>улица Менделеева, дом 4, город Киров, Кировская область, 610050</t>
  </si>
  <si>
    <t>58.68176</t>
  </si>
  <si>
    <t>49.64178</t>
  </si>
  <si>
    <t>58.66338</t>
  </si>
  <si>
    <t>49.93439</t>
  </si>
  <si>
    <t>СДТ "Луза"</t>
  </si>
  <si>
    <t>613110, ОБЛАСТЬ КИРОВСКАЯ, РАЙОН СЛОБОДСКОЙ, ТЕРРИТОРИЯ СНТ ЛУЗА</t>
  </si>
  <si>
    <t xml:space="preserve"> Ленинское с/п, д. Осинцы СТ "Луза"</t>
  </si>
  <si>
    <t>д. Рубежница,</t>
  </si>
  <si>
    <t>Шиховское с/п, дер. Шихово, Центральная, д3Б</t>
  </si>
  <si>
    <t>58.635552</t>
  </si>
  <si>
    <t>49.834854</t>
  </si>
  <si>
    <t>610002, Киров, ул. Урицкого, 5, 24</t>
  </si>
  <si>
    <t>ИП Багаев А.С.</t>
  </si>
  <si>
    <t>ИП Багаев А.С., магазин Магнит</t>
  </si>
  <si>
    <t>Бобинское с/п, дер. Сапожнята, ул. Фабричная, 2а</t>
  </si>
  <si>
    <t>49.79961</t>
  </si>
  <si>
    <t>58.73104</t>
  </si>
  <si>
    <t>58.716701</t>
  </si>
  <si>
    <t>50.135721</t>
  </si>
  <si>
    <t>АО Слободская "Агропромтехника"</t>
  </si>
  <si>
    <t>Стуловское с/п, деревня Стулово, Трактовая улица, 47в</t>
  </si>
  <si>
    <t>50.136719</t>
  </si>
  <si>
    <t>58.719471</t>
  </si>
  <si>
    <t>ИП Коршунов П.П.</t>
  </si>
  <si>
    <t>кафе "Вятская кухня"</t>
  </si>
  <si>
    <t>кладбище</t>
  </si>
  <si>
    <t xml:space="preserve">Администрация Шестаковского сельского поселения </t>
  </si>
  <si>
    <t>613130, Кировская область, Слободской район, село Шестаково, Советская улица, 29</t>
  </si>
  <si>
    <t>Закаринское с/п, с Роговое, Кладбище</t>
  </si>
  <si>
    <t>58.54765</t>
  </si>
  <si>
    <t>50.72904</t>
  </si>
  <si>
    <t>613123, Кировская область, Слободской район, село Закаринье, улица Ленина, 6</t>
  </si>
  <si>
    <t>Кладбище с . Роговое</t>
  </si>
  <si>
    <t>49.67452</t>
  </si>
  <si>
    <t>58.75463</t>
  </si>
  <si>
    <t>610047, г. Киров, ул. Свердлова, 25а</t>
  </si>
  <si>
    <t>кладбище с. Закаринье</t>
  </si>
  <si>
    <t>Стуловское с/п, деревня Родионово, д 14</t>
  </si>
  <si>
    <t>58.70263</t>
  </si>
  <si>
    <t xml:space="preserve"> 50.20988</t>
  </si>
  <si>
    <t>д. 1,2,3,4,4а,5,5а,6,7,8,10,11,12,13,14,19,21,22,15,17,18, ул. Г.Булатова, 4</t>
  </si>
  <si>
    <t xml:space="preserve"> Стуловское с/п, ул. Производственная, з/у 32</t>
  </si>
  <si>
    <t>58.704622</t>
  </si>
  <si>
    <t>50.158696</t>
  </si>
  <si>
    <t xml:space="preserve">ООО "Доминант" </t>
  </si>
  <si>
    <t xml:space="preserve"> Стуловское с/п, ул. Трактовая, 56</t>
  </si>
  <si>
    <t>Ильинское с/п, дер. Слободка</t>
  </si>
  <si>
    <t>58.80544</t>
  </si>
  <si>
    <t>50.53927</t>
  </si>
  <si>
    <t>ООО "Леском"</t>
  </si>
  <si>
    <t xml:space="preserve"> Слободской район, дер. Нижние Кропачи, 52</t>
  </si>
  <si>
    <t xml:space="preserve"> Ильинское с/п, с Ильинское, ул Кооперативная, д.31</t>
  </si>
  <si>
    <t>50.43117</t>
  </si>
  <si>
    <t>58.77666</t>
  </si>
  <si>
    <t>613118, Кировская область, Слободской район, деревня Шихово</t>
  </si>
  <si>
    <t>СНТ "Энергия"</t>
  </si>
  <si>
    <t>Шиховское с/п, СНТ "Энергия"</t>
  </si>
  <si>
    <t>58.597898</t>
  </si>
  <si>
    <t>49.857835</t>
  </si>
  <si>
    <t>щебень, ограждение</t>
  </si>
  <si>
    <t>Слободской район, с.Закаринье, ул.Школьная,д.1</t>
  </si>
  <si>
    <t>613123, Слободской район, село Закаринье, улица Ленина, 6</t>
  </si>
  <si>
    <t xml:space="preserve"> Ленинское с/п, д Вахруши, ул Колхозная, д 16</t>
  </si>
  <si>
    <t>58.66511</t>
  </si>
  <si>
    <t>50.03450</t>
  </si>
  <si>
    <t xml:space="preserve">ул. Колхозная 11,12,13,14,15, ул. Полевая д.1,2,3,4,5,6,7,8,9,10   ул. Луговая д.12.13,14,15,16,17,18,19 </t>
  </si>
  <si>
    <t xml:space="preserve"> ул. Колхозня                        д.1,2,3,4,5,6,7,8,9,10,11,12,13,14,15,16,17</t>
  </si>
  <si>
    <t>ул. Садовая д.1,2,3,4,5,6,7,8,9,10,11,12.13,14,15,16                            ул. Луговая д.1,2,3,4,5,6,7,8,9,10,11</t>
  </si>
  <si>
    <t>49.75652</t>
  </si>
  <si>
    <t>58.71351</t>
  </si>
  <si>
    <t>ООО "ВДК-ЛЮК"</t>
  </si>
  <si>
    <t>613117, Кировкая обл., Слободской район, Бобинское с/п, строение 2Ц</t>
  </si>
  <si>
    <t>Бобинское с/п, дер. Вотское, строение 2Ц</t>
  </si>
  <si>
    <t>Шиховское с/п, дер. Машкачи, ул. Троицкая, 1</t>
  </si>
  <si>
    <t>Шиховское с/п, дер. Зониха, ул.Труда, 9</t>
  </si>
  <si>
    <t xml:space="preserve"> 49.874485</t>
  </si>
  <si>
    <t>58.652865</t>
  </si>
  <si>
    <t>г. Киров, ул. Советская, 51, оф.405</t>
  </si>
  <si>
    <t>Вахрушевское г/п, пгт Вахруши,                                 ул Полевая, 26</t>
  </si>
  <si>
    <t>50.028965</t>
  </si>
  <si>
    <t>58.675759</t>
  </si>
  <si>
    <t>ООО "Торгсервис 43" магазин Светофор</t>
  </si>
  <si>
    <t>г. Киров, ТРАКТОВАЯ (СЛОБОДА СОШЕНИ ТЕР.) УЛИЦА, ДОМ 1/4</t>
  </si>
  <si>
    <t>магазин Светофор</t>
  </si>
  <si>
    <t>Вахрушевское г/п, пгт Вахруши,                                 ул Ленина, д. 12/2</t>
  </si>
  <si>
    <t>58.681652</t>
  </si>
  <si>
    <t>50.028988</t>
  </si>
  <si>
    <t>ф/л Кашин Олег Витальевич</t>
  </si>
  <si>
    <t>пгт. Вахруши, ул. Кирова, 14, 15</t>
  </si>
  <si>
    <t>Административно-офисное здание с помещениями торгового назначения</t>
  </si>
  <si>
    <t>58.697244</t>
  </si>
  <si>
    <t>50.143270</t>
  </si>
  <si>
    <t>109428, г. Москва, пр-кт Рязанский, д.22, корп. 2, пом. ХI, комната 2, офис 10</t>
  </si>
  <si>
    <t>ООО Мясокомбинат "Слоком-С"</t>
  </si>
  <si>
    <t>д.Большие Сколотни,   ул. Западная, д 1,2,3,4,5,6,7,8,9,10,11,12,14,15,16,17,18 ул. Восточная д.1,2,3,4,5,6,7,8,9,9а,9б,9в,10,11,12,14,15,16,17,18, 19,20,21,22,23,24,25,26,27,28,29,30                котеджный поселок "Народный"   ул.Парковая, д.8,12,12а,14,32,42 ул. Народная, д. 4,15,19,25,28 ул. Счастливая,  д. 2,3,7,16,20,23 ул. Мира д. 3,4,6, 9,31 ул. Солнечная д.11,13,27  дер. Малые Сколотни :ул.Центральная:1,2,3,4,5,6,7,8,9,10,11,12,13,14,15,16,17,18,19,20,21,22,  ул.Садовая:1,2,3,4,5,6,7,8,9,10,11,12,13,14,15,16,17,18,19,20,21,22 ,  ул.Солнечная:1,2,3,4,5,6,7,8,9,10,11,12,13,14,15,16,17,18,19,20,21,22,  ул.Весенняя:1,2,3,4,5,6,7,8,9,10,11,12,13,14,15,16,17,18,19,20,21,22,24 , ул.Восточная:1,2,3,4,5,6,7,8,9,10,11,12,13,14,15,16,17,18,19,21,23</t>
  </si>
  <si>
    <t>д.Большие Сколотни, котеджный поселок "Народный", д. Малые Сколотни</t>
  </si>
  <si>
    <t>соответст санпин</t>
  </si>
  <si>
    <t>всего площадок</t>
  </si>
  <si>
    <t>колич контей</t>
  </si>
  <si>
    <t>потребность площадок</t>
  </si>
  <si>
    <t xml:space="preserve"> ИП Фролова Л.В.</t>
  </si>
  <si>
    <t>ООО "Диан"</t>
  </si>
  <si>
    <t>Респ. КОМИ, Сыктывдинский район, с.п Выльгорт, Сысольское ш., д.6, пом.5</t>
  </si>
  <si>
    <t>Вахрушевское г/п, пгт Вахруши,                                 ул Полевая, 13а</t>
  </si>
  <si>
    <t>58.676822</t>
  </si>
  <si>
    <t>50.029309</t>
  </si>
  <si>
    <t>ИП Трегубов Игорь Владимирович</t>
  </si>
  <si>
    <t>пгт Вахруши, Карла Маркса, 21,1</t>
  </si>
  <si>
    <t>Шиховское с/п,  деревня Трушковы, ул. Вятская</t>
  </si>
  <si>
    <t>58.63201</t>
  </si>
  <si>
    <t xml:space="preserve"> 49.81231</t>
  </si>
  <si>
    <t xml:space="preserve"> Бобинское с/п,  д Вотское, ул. Семеновская</t>
  </si>
  <si>
    <t>58.71523</t>
  </si>
  <si>
    <t>49.75631</t>
  </si>
  <si>
    <t>50.05693</t>
  </si>
  <si>
    <t>58.69253</t>
  </si>
  <si>
    <t xml:space="preserve"> Вахрушевское г/п,                                          д Подсобное Хозяйство, д. 7</t>
  </si>
  <si>
    <t>49.96796</t>
  </si>
  <si>
    <t>58.67658</t>
  </si>
  <si>
    <t>контейнеры на мун. Площ.</t>
  </si>
  <si>
    <t>муниципальных площадок</t>
  </si>
  <si>
    <t>С. Лекма, ул. Встречная, 1, Шестаковское с/п</t>
  </si>
  <si>
    <t>МБУ "Слободская ЦБС"</t>
  </si>
  <si>
    <t>Стуловское с/п, дер. Бакули</t>
  </si>
  <si>
    <t>610146, г. Киров, Заготзерновской пр-д., д.8, пом.4</t>
  </si>
  <si>
    <t>ООО "Беркана" Семакин Алексей Геннадьевич (89539480279)</t>
  </si>
  <si>
    <t>58.685553</t>
  </si>
  <si>
    <t>50.176965</t>
  </si>
  <si>
    <t>ИП Трушкова Ольга Сергеевна</t>
  </si>
  <si>
    <t>Вахрушевская ГБФ Слободской ЦБС</t>
  </si>
  <si>
    <t>АО "Санаторий "Митино"  ОГРН 1024301078317</t>
  </si>
  <si>
    <t>ИП Трушкова Ольга Сергеевна дер. Зониха, Садовая, 8, 25</t>
  </si>
  <si>
    <t>49.92010</t>
  </si>
  <si>
    <t>58.65844</t>
  </si>
  <si>
    <t xml:space="preserve">50.167004  </t>
  </si>
  <si>
    <t>СНТ "Рябинушка"</t>
  </si>
  <si>
    <t>Бобинское с/п, д. Богомазы, СНТ "Рябинушка"</t>
  </si>
  <si>
    <t>58.66991</t>
  </si>
  <si>
    <t>49.89094</t>
  </si>
  <si>
    <t>Денисовское с/п, ул. Производственная, 15</t>
  </si>
  <si>
    <t>ООО "Массив"</t>
  </si>
  <si>
    <t>610002, Кировская обл., г. Киров, ул. Урицкого, д.10, кв.21</t>
  </si>
  <si>
    <t>производственная территория ООО "Массив"</t>
  </si>
  <si>
    <t>Уважаемые граждане!                                                                                                                                                                                                                                                                                                 На всех оборудованных муниципальных площадках, принадлежащих администрации Слободского района, предусмотрено складирование крупногабаритных отходов.</t>
  </si>
  <si>
    <t>муницип соответст санпин</t>
  </si>
  <si>
    <t xml:space="preserve"> Ленинское с/п, д Большие Логуновы, д. 33</t>
  </si>
  <si>
    <t xml:space="preserve"> 49.97700</t>
  </si>
  <si>
    <t>58.67763</t>
  </si>
  <si>
    <t>49.91289</t>
  </si>
  <si>
    <t>58.65762</t>
  </si>
  <si>
    <t>Ленинское с/п,  д Луза, Вятская, 41</t>
  </si>
  <si>
    <t>50.31581</t>
  </si>
  <si>
    <t>58.75228</t>
  </si>
  <si>
    <t>ООО "Большая природа"</t>
  </si>
  <si>
    <t>1214300004060   4345510465</t>
  </si>
  <si>
    <t>613150, РОССИЯ, КИРОВСКАЯ ОБЛ., СЛОБОДСКОЙ Г., РОЖДЕСТВЕНСКАЯ УЛ., Д. 58, ОФИС 2</t>
  </si>
  <si>
    <t>Стуловское с/п, дер. Стулово, ул. Базовая, участок 9</t>
  </si>
  <si>
    <t>58.716490</t>
  </si>
  <si>
    <t>50.144352</t>
  </si>
  <si>
    <t>ООО "МАКС"</t>
  </si>
  <si>
    <t>613112, Стуловское с/п, дер. Стулово, ул. Базовая, участок 9</t>
  </si>
  <si>
    <t>Ильинское с/п, дер. Салтыки, ул. Молодежная, 8а</t>
  </si>
  <si>
    <t>50.31131</t>
  </si>
  <si>
    <t>58.74955</t>
  </si>
  <si>
    <t>Вавилов Александр Юрьевич</t>
  </si>
  <si>
    <t>Кировская обл., Юрьянский район, п. Гирсово, ул. Набережная, 9-2 (89127072001)</t>
  </si>
  <si>
    <t>Стуловское с/п, дер. Стулово, ул.Мелиораторов, 5</t>
  </si>
  <si>
    <t>50.124610</t>
  </si>
  <si>
    <t>58.717267</t>
  </si>
  <si>
    <t>ООО "Шервуд"</t>
  </si>
  <si>
    <t>613112, Стуловское с/п, дер. Стулово, ул. Мелиораторов, 5</t>
  </si>
  <si>
    <t>Ильинское с/п, дер. Салтыки, ул. Молодежная, 14</t>
  </si>
  <si>
    <t xml:space="preserve"> Денисовское с/п,  с Совье, ул Труда, д.8</t>
  </si>
  <si>
    <t xml:space="preserve"> Денисовское с/п,  с Совье, ул Мира, 5</t>
  </si>
  <si>
    <t>МКОУ СОШ с. Совье</t>
  </si>
  <si>
    <t>Слободской район, с. Совье, ул. Труда, 8</t>
  </si>
  <si>
    <t>58.855911</t>
  </si>
  <si>
    <t>49.919791</t>
  </si>
  <si>
    <t>58.67751</t>
  </si>
  <si>
    <t>58.80278</t>
  </si>
  <si>
    <t>50.53986</t>
  </si>
  <si>
    <t>ул. Саврасовская 7,8,10,14,15,16,17,19,20,22. ул. Новая д.1,2,3,4,5</t>
  </si>
  <si>
    <t>ул. Цветочная: 1,3,5,7,9,11,13,15,17,19,21,2,4,6,8,10,12,14,16,18,20,22                                                              ул. Возрождения: 1а,3,5,7,9,11,13,15,17,19,21,23,2,4,6,8,10,12,14,14а,16,18                                             ул. Перспективная: 4      Шихово Лайф: ул.Счастливая 2,7 ул.Путина 2,                               ул.Сиреневая 2,8,                            ул.Роз 6                                                  ул.Светличная 2,3,5</t>
  </si>
  <si>
    <t>58.66151</t>
  </si>
  <si>
    <t>49.90554</t>
  </si>
  <si>
    <t>Ленинское с/п, д.Луза, СНТ Ягодка-2</t>
  </si>
  <si>
    <t xml:space="preserve"> Ленинское с/п, д Зониха</t>
  </si>
  <si>
    <t>Лебедева Ирина Александровна 9195038192</t>
  </si>
  <si>
    <t xml:space="preserve">  Бобинское с/п, д Кисели </t>
  </si>
  <si>
    <t>д. Кисели</t>
  </si>
  <si>
    <t>д. Кисели:  ул.Весенняя,д.:1,3,5,7;    ул.Золотая,д.:3а,4,5а,8,11,19,22,25, 27; ул.Европейская,д.:2,4,5,6,13, 16,19,20,24,25,27,28,33,36, 39, 42,43,;  ул.Хрустальная,д.:8,12,14,16, ул.Залесная,д.:7; ул.Высокая д.:10,10б; ул.Тихая,д.:3,4,6,8</t>
  </si>
  <si>
    <t xml:space="preserve">д. Кисели:  ул.Золотая,д.: 27,31,32,33,40,44 , 48,52,56; ул.Европейская,д.42,43,46,48,49,51,54,55, 57, 59; пер.Вишневый, д.:4,5; </t>
  </si>
  <si>
    <t>КОГАУ "Центр отдыха и оздоровления детей"Вятские каникулы""</t>
  </si>
  <si>
    <t>Раздел 2:
Информация о существующих местах накопления твердых коммунальных отходов (ТКО)</t>
  </si>
  <si>
    <t>Раздел 3:
Информация о принадлежности контенеров (бункеров), установленных на контейнерных площадках, штук</t>
  </si>
  <si>
    <t>Раздел 4:
Потребность в обустройстве контейнерных площадок по состоянию на 01.06.2022</t>
  </si>
  <si>
    <t>ВСЕГО мест накопления (МН), согласно реестру, штук</t>
  </si>
  <si>
    <t>в т.ч. обустроенных в соответствии с требованиями СанПиН, штук</t>
  </si>
  <si>
    <t>в т.ч. Не обустроенных, штук</t>
  </si>
  <si>
    <t>ВСЕГО</t>
  </si>
  <si>
    <t>ОМСУ</t>
  </si>
  <si>
    <t>АО "Куприт"</t>
  </si>
  <si>
    <t>Транспортным организациям, предоставившим контейнеры</t>
  </si>
  <si>
    <t>Иным
ЮЛ и ИП</t>
  </si>
  <si>
    <t>не установлено</t>
  </si>
  <si>
    <t>Потребность в создании контейнерных площадок, всего (штук)</t>
  </si>
  <si>
    <t>Потребность в укомплектовании в контейнерах (с учетом износа, поломок и т.п.), всего</t>
  </si>
  <si>
    <t>характеристики контейнеров (пластик, метал, оцинковка, объем)</t>
  </si>
  <si>
    <t>в муниципальной сосбственности</t>
  </si>
  <si>
    <t>иной собственности</t>
  </si>
  <si>
    <t>пластик, 1,1 м3</t>
  </si>
  <si>
    <t>металл, 0,75 м3</t>
  </si>
  <si>
    <t>бункеры и (или) иные</t>
  </si>
  <si>
    <t>Поселение</t>
  </si>
  <si>
    <t>вахруши</t>
  </si>
  <si>
    <t>бобино</t>
  </si>
  <si>
    <t>Денисовы</t>
  </si>
  <si>
    <t>закаринье</t>
  </si>
  <si>
    <t>ильинское</t>
  </si>
  <si>
    <t>Карино</t>
  </si>
  <si>
    <t>Ленинское</t>
  </si>
  <si>
    <t>Озерницкое</t>
  </si>
  <si>
    <t>октябрьское</t>
  </si>
  <si>
    <t>светозар</t>
  </si>
  <si>
    <t>стулово</t>
  </si>
  <si>
    <t>шестаково</t>
  </si>
  <si>
    <t>шихово</t>
  </si>
  <si>
    <t>ул. Беляевская: 1,3,3а,3б,5,7,9,11,4,6,8,10,14,16,18                                       д. трушковы ул. Уникальная:  2,2а,6,8,5,9 ул. Солнечная: 1,3,11,17,19,21,23,25,27,2,4,10,12,14,16а,26        Проезжая: 75,73б,73,67,63,61,57,36,34,32,30, ул. Зеленая: 3,5,10,14,16 ул. Кедровая: 5,7,9,11,13,17,19,21,4,14,18,22,26                                       ул. Строителей:  1,3,5,17,19,21,25,4,6,12,                18,                                                     ул. Беляевская: 13,15,19,17,21,16,18,18б,20б                  ул. Весенняя: 8,10,14,16,18,20,22,24,26  ул. Лесная: 8,10,32,40а</t>
  </si>
  <si>
    <t>ул.  Солнечная: 1,1а,3,5,7,9,11,13,15,17,19,21,23,23а                                                     Центральная: 4,4а,11,  ул.Цветочная: 15, 1,1а,3,5,7,9,11, 2,4,6,8,10,10а                                         ул. Солнечная</t>
  </si>
  <si>
    <t>49.85493</t>
  </si>
  <si>
    <t>58.63794</t>
  </si>
  <si>
    <t>Шиховское с/п, 2, ул. Быстрая, дер. Столбово (Шмагины)</t>
  </si>
  <si>
    <t>Садоводческое товарищество "Рассвет"</t>
  </si>
  <si>
    <t>613110, Кировская область, Слободской район, тер Снт Рассвет</t>
  </si>
  <si>
    <t>СТ "Рассвет"</t>
  </si>
  <si>
    <t>50.009371</t>
  </si>
  <si>
    <t>58.701935</t>
  </si>
  <si>
    <t>Ленинское с/п, пгт Вахруши, СТ "Рассвет"</t>
  </si>
  <si>
    <t>Шиховское с/п, Столбово,   ул. Прибрежная, 1</t>
  </si>
  <si>
    <t>49.88651</t>
  </si>
  <si>
    <t>58.62425</t>
  </si>
  <si>
    <t>49.86336</t>
  </si>
  <si>
    <t>58.62491</t>
  </si>
  <si>
    <t xml:space="preserve"> д. Запиваловы, Шиховское с/п, </t>
  </si>
  <si>
    <t>58.62884</t>
  </si>
  <si>
    <t xml:space="preserve"> 49.85861</t>
  </si>
  <si>
    <t>49.84985</t>
  </si>
  <si>
    <t>58.63513</t>
  </si>
  <si>
    <t>Стуловское с/п, дер. Нижние Кропачи, пер. Заводской, 8</t>
  </si>
  <si>
    <t>58.71955</t>
  </si>
  <si>
    <t>50.15790</t>
  </si>
  <si>
    <t>дер. Нижние Кропачи</t>
  </si>
  <si>
    <t>ул. Речная, 2,4,6, ул. Медведевская, 1,4,5,5а,6,7,8,9,15,29</t>
  </si>
  <si>
    <t xml:space="preserve"> Стуловское с/п, д Нижние Кропачи, д. 16</t>
  </si>
  <si>
    <t>58.72118</t>
  </si>
  <si>
    <t>50.16011</t>
  </si>
  <si>
    <t xml:space="preserve"> Стуловское с/п, д Стулово, ул Родниковая, д 2</t>
  </si>
  <si>
    <t>50.12791</t>
  </si>
  <si>
    <t>58.72269</t>
  </si>
  <si>
    <t xml:space="preserve"> Бобинское с/п,  с. Бобино, ул Внуковская 15</t>
  </si>
  <si>
    <t>49.76769</t>
  </si>
  <si>
    <t>58.69858</t>
  </si>
  <si>
    <t>49.76008</t>
  </si>
  <si>
    <t>58.69572</t>
  </si>
  <si>
    <t xml:space="preserve"> Стуловское сп, д. Стулово, Трактовая улица, д 81</t>
  </si>
  <si>
    <t>Бобинское с/п, с. Бобино, ул. Светлая, 9</t>
  </si>
  <si>
    <t>58.69860</t>
  </si>
  <si>
    <t>49.75915</t>
  </si>
  <si>
    <t>Бобинское с/п кладбище дер. Митино</t>
  </si>
  <si>
    <t>49.817984</t>
  </si>
  <si>
    <t>58.678000</t>
  </si>
  <si>
    <t>Администрация Бобинского сельского посения</t>
  </si>
  <si>
    <t>613117, КИРОВСКАЯ ОБЛ, СЛОБОДСКОЙ Р-Н, БОБИНО С, МИРА УЛ, 18, А</t>
  </si>
  <si>
    <t>49.90975</t>
  </si>
  <si>
    <t>58.65311</t>
  </si>
  <si>
    <t>613110, Кировская область, Слободской район, деревня Луза</t>
  </si>
  <si>
    <t>Садоводческое товарищество "Надежда-2"</t>
  </si>
  <si>
    <t>Бобинское с/п д. Заборье</t>
  </si>
  <si>
    <t xml:space="preserve"> 49.775197</t>
  </si>
  <si>
    <t>58.652327</t>
  </si>
  <si>
    <t>СТ "Березка"</t>
  </si>
  <si>
    <t>613117, Кировская область, Слободской район, деревня Заборье</t>
  </si>
  <si>
    <t xml:space="preserve">Садоводческое Товарищество "Березка" </t>
  </si>
  <si>
    <t xml:space="preserve"> Бобинское с/п,   село Бобино, Внуковская 39</t>
  </si>
  <si>
    <t>Шиховское с/п, дер. Шихово, ул.Сосновая, соор  15</t>
  </si>
  <si>
    <t>Шиховское с/п, дер. Шихово, ул.Сосновая, соор  16</t>
  </si>
  <si>
    <t>49.82068</t>
  </si>
  <si>
    <t>58.63759</t>
  </si>
  <si>
    <t>асфальтобетон</t>
  </si>
  <si>
    <t>ООО "Кировгаз"</t>
  </si>
  <si>
    <t>610046, Кировская область, город Киров, ул. Романа Ердякова, д. 42 литера л, помещ. 8</t>
  </si>
  <si>
    <t>49.81953</t>
  </si>
  <si>
    <t>58.63758</t>
  </si>
  <si>
    <t>ООО "БрусЛаб"</t>
  </si>
  <si>
    <t>111141, Москва, ул. Электродная, д.2, стр. 25</t>
  </si>
  <si>
    <t>МКУ "Дом культуры с. Шестаково"</t>
  </si>
  <si>
    <t>СТ "Ленок"</t>
  </si>
  <si>
    <t>Бобинское с/п, дер. Заборье, СТ "Ленок"</t>
  </si>
  <si>
    <t>49.76749</t>
  </si>
  <si>
    <t>58.65725</t>
  </si>
  <si>
    <t>Стуловское с/п, дер. Нижние Кропачи, ул. Грина, 36а</t>
  </si>
  <si>
    <t>50.160861</t>
  </si>
  <si>
    <t>58.723806</t>
  </si>
  <si>
    <t>г. Слободской, ул. Володарского, 24, 4</t>
  </si>
  <si>
    <t>ИП Годун Алексей Владимирович</t>
  </si>
  <si>
    <t>Бобинское с/п , территория б/о "Рыба-пила"</t>
  </si>
  <si>
    <t>Киров, ул. Казанская, 83-5</t>
  </si>
  <si>
    <t>База отдыха "Рыба-пила"</t>
  </si>
  <si>
    <t>31860 </t>
  </si>
  <si>
    <t>администрация района (на территории г Слободского во дворе )</t>
  </si>
  <si>
    <t>50.016546</t>
  </si>
  <si>
    <t>58.682068</t>
  </si>
  <si>
    <t>Вахрушевское г/п, пгт Вахруши,                                 ул Кирова, 1а</t>
  </si>
  <si>
    <t>пгт Вахруши, ул. Карла Маркса, 23, кв.2</t>
  </si>
  <si>
    <t>Автомастерская</t>
  </si>
  <si>
    <t> ИТОГО</t>
  </si>
  <si>
    <t>ИП Леушина Н.Н. огрн 319435000043944 магазин "Животновод"</t>
  </si>
  <si>
    <t>Бобинское с/п, д. Большое Мышкино, СНТ "Чистые ключи"</t>
  </si>
  <si>
    <t>СНТ "Чистые ключи"</t>
  </si>
  <si>
    <t>СНТт "Чистые ключи"</t>
  </si>
  <si>
    <t>49.844029</t>
  </si>
  <si>
    <t>58.639698</t>
  </si>
  <si>
    <t>ЖБИ плиты</t>
  </si>
  <si>
    <t>ООО "Магнум"</t>
  </si>
  <si>
    <t>г. Киров, ул. Производственная 35 каб.414</t>
  </si>
  <si>
    <t>Шиховское с/п, дер. Столбово</t>
  </si>
  <si>
    <t>ИП Торкунов Р. Г., Автостоянка, Слободской район, п. Центральный</t>
  </si>
  <si>
    <t>Слободской р-н, п. Центральный, ул Советская, д. 36</t>
  </si>
  <si>
    <t>администрация Озерницкое сельское поселение</t>
  </si>
  <si>
    <t>МРО Православный Приход святителя Николая с. Шестаково Слободского р-на Кировской области Вятской Епархии РПЦ (МП)  Кировская обл. Слободской р-н с. Шестаково ул. Колхозная д.45</t>
  </si>
  <si>
    <t xml:space="preserve">ООО "Октябрьский" </t>
  </si>
  <si>
    <t>КОГКУ  "Центр комплексного обеспечения", Слободской р-н, д.Стулово, ул.Трактовая, д.42</t>
  </si>
  <si>
    <t>ИП Сорокожердьева Светлана Викторовна, Кировская обл, Слободской р-н, п.Октябрьский, Горького, 1</t>
  </si>
  <si>
    <t>ООО "МЕДОВАЯ ПРОВИНЦИЯ", Слободской район, с Ильинское, ул Производственная, 21</t>
  </si>
  <si>
    <t xml:space="preserve">Слободской р-н, д Шихово, ул Центральная, д 3 Б </t>
  </si>
  <si>
    <t xml:space="preserve">магазин "Пятерочка" </t>
  </si>
  <si>
    <t>Кировская область, Слободской район, Шихово, Центральная, д. 3 Б</t>
  </si>
  <si>
    <t>Слободской р-н, г Слободской, п Октябрьский, ул Лесная</t>
  </si>
  <si>
    <t>ОАО "ВЕСНА"</t>
  </si>
  <si>
    <t>610027, Кировская область, город Киров, ул. Карла Либкнехта, д.129</t>
  </si>
  <si>
    <t>дер. Стулово, ул. Трактовая, д. 58, Стуловское с/п</t>
  </si>
  <si>
    <t>Слободской р-н, трасса Киров-Котельнич 20км АЗС Движение</t>
  </si>
  <si>
    <t>ООО "Чепецкнефтепродукт" Слободской район 19 км трассы Киров-Котельнич АЗС №19</t>
  </si>
  <si>
    <t xml:space="preserve">613048, Кировская область, город Кирово-Чепецк, ул Мелиораторов (Пригородный Кв-Л), д. 26 </t>
  </si>
  <si>
    <t>Слободской р-н, лагерь отдыха "Зеленый бор"</t>
  </si>
  <si>
    <t>АО " Красный якорь" Кировская область  Слободской район территория лагеря отдыха "Зеленый бор"</t>
  </si>
  <si>
    <t>ИП Зыкина Е.Ю. Кировская область Слободской р-н пгт. Вахруши ул. Кирова д.20 кв.71</t>
  </si>
  <si>
    <t>ИП Кашин В.В., Кировская обл, Слободской р-н, деревня Щуково, зд 25 б</t>
  </si>
  <si>
    <t>Слободской район, поселок Сунцовы,ул.Набережная, 44</t>
  </si>
  <si>
    <t>Слободской район, д.Сунцовы, ул. Набережная, 44</t>
  </si>
  <si>
    <t>КОГБУЗ "Кировский клинико-диагностический центр"</t>
  </si>
  <si>
    <t>ИП Форт Наталья Анатольевна Слободской р-н , Бобинское с.п. , терр. догори Кострома-Шарья-Киров-Пермь зд.1, 612 км</t>
  </si>
  <si>
    <t>КОГБУЗ "Кировский клинико-диагностический центр", Слободской район, п.Боровица, стр. 11</t>
  </si>
  <si>
    <t>ул. Светлая: 1,2,3,4,5,6,7,8,9,10,11,12,13,14,15,16,17,18,19,20,21,22,23,25,27,29,31,33</t>
  </si>
  <si>
    <t>ООО "Гидра", Слободской р-н, с. Ильинское, водозаборные сооружения</t>
  </si>
  <si>
    <t>МКУ "Денисовский Дом культуры Слободского района", Слободской район,д.Денисовы, ул.Советская,д.7</t>
  </si>
  <si>
    <t>Администрация Денисовского сельского поселения</t>
  </si>
  <si>
    <t>Слободская ЦРБ (д.Денисовы), Слободской район, д. Денисовы, ул Советская, д 9Б</t>
  </si>
  <si>
    <t>ООО "Стоматология -Начало" Кировская обл. Слободской р-н пгт. Вахруши ул. Кирова д.14 пом.1003</t>
  </si>
  <si>
    <t>ПАО "Норвик Банк",  Кировская обл, Слободской р-н, пгт Вахруши, ул. Коммунистическая, д. 2 б;</t>
  </si>
  <si>
    <t>ООО "ТД "Живи вкусно", Слободской р-н, пгт Вахруши, ул. Коммунистическая, д. 2б, пом. 1001</t>
  </si>
  <si>
    <t>ИП Лихачев С.О., пгт Вахруши, ул. Ленина, 40, производство мебели</t>
  </si>
  <si>
    <t>ООО "Гидра", Слободской р-н, п. Вахруши, ул. Ленина, 35, очистные сооружения</t>
  </si>
  <si>
    <t>МУП "Теплопроводность" пгт. Вахруши ул. Заводская д.1 Б Котельная № 2;</t>
  </si>
  <si>
    <t>ООО "СВ-43", Слободской р-н, пгт Вахруши, ул Заводская, д 4, оф 5</t>
  </si>
  <si>
    <t>М-н Вахруши, ул. Ленина, д. 18 пом.1001</t>
  </si>
  <si>
    <t>ОАО " Коммунэнерго" пгт Вахруши ул Ленина д 11;</t>
  </si>
  <si>
    <t>ООО "Эвапрофи", Слободской р-н, пгт Вахруши, ул Ленина, д 24Б</t>
  </si>
  <si>
    <t>ИП Ситников В.В., Слободской р-н, пгт. Вахруши, ул. Ленина, д. 24</t>
  </si>
  <si>
    <t>КОГАУСО "Межрайонный комплексный центр социального обслуживания населения в Слободском районе" Слободской район, пгт. Вахруши, ул. Кирова, д. 29;</t>
  </si>
  <si>
    <t>Слободская ЦРБ (вахруши), Слободской район, пгт Вахруши, ул Кирова, д 29</t>
  </si>
  <si>
    <t xml:space="preserve"> КОУП "Межрайонная аптека №20, Кировская область, Слободской район, пгт Вахруши, ул Кирова, д 29, Аптека № 48</t>
  </si>
  <si>
    <t>ИП Пысин Е. Ю. Слободской р-н, пгт. Вахруши, ул. Кирова, д. 29 (ремонт обуви)</t>
  </si>
  <si>
    <t>ИП Катаев Дмитрий Александрович, Кировская обл, Слободской р-н, пгт Вахруши, ул Рабочая, д 46А</t>
  </si>
  <si>
    <t>ОБЩЕСТВО С ОГРАНИЧЕННОЙ ОТВЕТСТВЕННОСТЬЮ "ВЯТКА-РЕЦИКЛИНГ-ДМ"</t>
  </si>
  <si>
    <t>ООО "ТД "Живи вкусно", Слободской р-н, пгт Вахруши, ул. Ленина, д. 16а</t>
  </si>
  <si>
    <t>ООО "Космос", аптека "Планета Здоровья", Кировская обл., Слободской р-н, пос. Вахруши, ул. Ленина, д. 16</t>
  </si>
  <si>
    <t>ООО "Мечта", Кировская обл, Слободской р-н, пгт Вахруши, ул Ленина, д 16</t>
  </si>
  <si>
    <t>ФГКУ "11 отряд Федеральной Противопожарной Службы по Кировской области" (офис, гараж</t>
  </si>
  <si>
    <t>ООО "ЭКОХОЗБЫТ", Кировская область, Слободской район, п. Вахруши, ул. Ленина, 10</t>
  </si>
  <si>
    <t>ООО УК "Парус", Слободской р-н, пгт Вахруши, ул Горького, д 7</t>
  </si>
  <si>
    <t>ООО "Аптечный склад "Владимир" аптека "Апрель", Кировская область, Слободской район, пгт. Вахруши, улица Ленина, 12</t>
  </si>
  <si>
    <t>ООО МКК "Союз микрофинансирования 43" Кировская область, Слободской р-н, пгт Вахруши, ул Ленина, 10</t>
  </si>
  <si>
    <t>ПАО "Ростелеком" п Вахруши ул Горького д 1;</t>
  </si>
  <si>
    <t>Общество с ограниченной ответственностью "Ритейл-Логистик", Кировская область, п Вахруши, ул Ленина, д 12, магазин "Парфюм"</t>
  </si>
  <si>
    <t>ООО ПФ "Лель", Слободской район, пгт Вахруши, ул Ленина, д 1 А</t>
  </si>
  <si>
    <t>КОГКУ "Кировлесцентр"  Слободской район, пгт. Вахруши, ул. Горького, д. 1</t>
  </si>
  <si>
    <t>МКУ ДО "Вахрушевская ДМШ", Слободской район, пгт Вахруши, ул.Кирова,д.8а</t>
  </si>
  <si>
    <t>МКДОУ детский сад комбинированного вида №3 поселка городского типа Вахруши Слободского района Кировской области, Слободской район пгт. Вахруши, ул.Кирова,д.6;</t>
  </si>
  <si>
    <t>АДМИНИСТРАЦИЯ ВАХРУШЕВСКОГО ГОРОДСКОГО ПОСЕЛЕНИЯ, Слободской район, пгт. Вахруши, ул. Горького, 1</t>
  </si>
  <si>
    <t>Гришина Е.Д., Слободской р-н, п. Вахруши, ул. Ленина, 48, мастерская по ремонту обуви</t>
  </si>
  <si>
    <t>Магазин "Сантехник", Слободской р-н, пгт Вахруши, ул Ленина, д 6</t>
  </si>
  <si>
    <t>Администрация Стуловского сельского поселения Кировская область Слободской р-н д. Стулово ул. Трактовая д.56</t>
  </si>
  <si>
    <t>МУП "Теплопроводность" Кировская область Слободской р-н д. Стулово ул. Садовая д.15 оф.1</t>
  </si>
  <si>
    <t>МУП "Теплопроводность" Кировская область Слободской р-н д. Стулово ул. Новая д.59 Котельная № 3</t>
  </si>
  <si>
    <t>ООО Макс Кировская область Слободской р-н д. Стулово территория ОАО Агрохимсервис</t>
  </si>
  <si>
    <t xml:space="preserve"> Межрайонная аптека № 20" Кировская обл., Слободской р-н, д.Стулово , ул.Центральная , д.30</t>
  </si>
  <si>
    <t>М-н д.Стулово, ул.Трактовая, 43б</t>
  </si>
  <si>
    <t>Стуловский сельский ДК, Слободской р-н, деревня Стулово, ул Трактовая, д 43;</t>
  </si>
  <si>
    <t>ИП Мальгин Е.М., Слободской р-н, деревня Стулово, ул Трактовая, д 41</t>
  </si>
  <si>
    <t>ИП Зязев С.А., Слободской р-н, деревня Стулово, ул Трактовая, д 50</t>
  </si>
  <si>
    <t>ПАО "Ростелеком" Слободской район д Зяблицы</t>
  </si>
  <si>
    <t>ООО УЧЕБНЫЙ ЦЕНТР "БЕЗОПАСНОСТЬ ТРУДА", Слободской р-н, д Нижние Кропачи, ул Грина, д. 42, этаж 1 помещ. 1</t>
  </si>
  <si>
    <t>Ситников В.Г, Слободской р-н, д. Нижние Кропачи, 35к</t>
  </si>
  <si>
    <t>МУП "Теплопроводность" Кировская область Слободской р-н д. Нижние Кропачи д.14 а Котельная №13</t>
  </si>
  <si>
    <t>СНТ "ЗАРЕЧНОЕ-1", Слободской р-н, д. Бажинцы</t>
  </si>
  <si>
    <t>ИП Шуплецова Оксана Дмитриевна Кировская область Слободской район д. Рубежница ул. Трактовая д.3</t>
  </si>
  <si>
    <t>МКОУ ООШ с.Волково ул.Верхняя,д.27А,Слободской район (детский сад)</t>
  </si>
  <si>
    <t>ИП Бледных Полина Артемовна, Кировская обл, Слободской р-н, деревня Баташи</t>
  </si>
  <si>
    <t>ООО "Кировская Топливная Компания", Слободской район, сп Бобинское (офис, рынок, автостоянка)</t>
  </si>
  <si>
    <t>ООО "Торговая фирма "Вятка" Слободской район д Зониха ул Набережная д 1 Б</t>
  </si>
  <si>
    <t>Столовая Кировская область Слободской р-н  д. Зониха ул. Труда д.3</t>
  </si>
  <si>
    <t>МКУ ДО "ДШИ с.Бобино" филиал, Слободской район, д.Шихово, ул.Солнечная,д.1</t>
  </si>
  <si>
    <t>ИП Лапихина  Ирина Леонидовна   , д. Шихово , ул. Центральная д.1Б. магазин "Пиво"</t>
  </si>
  <si>
    <t>ИП Лукин Антон Андреевич , сп Шиховское , ул. Центральная , з/у 1Б</t>
  </si>
  <si>
    <t>МКУ "Слободская ЦБС", Слободской район,д.Сунцовы, ул.Набережная,д.44</t>
  </si>
  <si>
    <t>ИП Пантелеев Николай Витальевич;</t>
  </si>
  <si>
    <t>ООО "Гудвин", Слободской район, д. Зониха, ДОЦ "Дружба"</t>
  </si>
  <si>
    <t>Слободской р-н, п Зониха, ДОЛ им. Гагарина</t>
  </si>
  <si>
    <t>ООО "ВКХ г. Слободского",  Слободской район, деревня Родионово</t>
  </si>
  <si>
    <t>Слободской р-н, д Родионово ООО "ВКХ"</t>
  </si>
  <si>
    <t>СТ "МИТИНО". Кировская обл, Слободской р-н, деревня Митино</t>
  </si>
  <si>
    <t>СНТ "ПРИРОДА-1", Кировская обл, Слободской р-н, деревня Подгорена</t>
  </si>
  <si>
    <t>ИП Воронов Валентин Борисович, Слободской район , с. Лекма , ул. Молодежная зд.16А</t>
  </si>
  <si>
    <t>ИП Воронов В.Б. Кировская обл. Слободской р-н с. Лекма павильон</t>
  </si>
  <si>
    <t>ИП Глущук Алексей Сергеевич, Слободской р-н, поселок Сухоборка, ул Профсоюзная, д 10</t>
  </si>
  <si>
    <t>МУП "Теплопроводность" Кировская область Слободской р-н с. Ильинское Котельная № 12</t>
  </si>
  <si>
    <t>ИП Елькина Тамара Михайловна д.Денисовы 6-ой км трассы Слободской-Нагорск  кафе "Мангал"</t>
  </si>
  <si>
    <t>МКУ "Слободская ЦБС", Слободской район,д.Денисовы,ул.Советская,д.7</t>
  </si>
  <si>
    <t>ИП Колпакова В.С., Слободской р-н, с. Карино, пилорама</t>
  </si>
  <si>
    <t>Слободская ЦРБ (Совьинская амбулатория с ВОП), Слободской район, с. Совье, ул Труда, д 10</t>
  </si>
  <si>
    <t>МКУ Совьинский Дом культуры, Слободской район, с.Совье, ул.Молодежная,д.2;</t>
  </si>
  <si>
    <t>МКУ "Слободская ЦБС", Слободской район, с.Совье, ул.Молодёжная,д.2</t>
  </si>
  <si>
    <t>ИП Вихарева О.И. ,д.Столбово ул.Александровская 26</t>
  </si>
  <si>
    <t>Лежнин Андрей Михайлович, Кировская обл, Слободской р-н, дер. Лубни</t>
  </si>
  <si>
    <t>Администрация Бобинского с/п село Бобино, улица Мира, 18А</t>
  </si>
  <si>
    <t>ООО "ВДТ- ЛЮКС" Кировская обл. Слободской р-н д. Сапожнята ул. Фабричная д.2 А цех лесопиления</t>
  </si>
  <si>
    <t>Татаурова Г.Г. Кировская обл., Слободской р-н, д. Сапожнята, ул. Барминская, д.34</t>
  </si>
  <si>
    <t>СНТ "Энергетик 4" Кировская область  Слободской р-н</t>
  </si>
  <si>
    <t>ИП Шутова Н.В. Кировская обл, Слободской р-н, деревня Стулово, ул. Пограничная, д. 7</t>
  </si>
  <si>
    <t>КОГАУ "МФЦ", пгт Вахруши, ул. Кирова, 29</t>
  </si>
  <si>
    <t>Слободской р-н, напротив д Столбово ООО СУ-43</t>
  </si>
  <si>
    <t>ООО "СУ-43",Слободской район д. Зониха</t>
  </si>
  <si>
    <t>Слободской р-н, поворот в д Подгорена Молочный комбинат</t>
  </si>
  <si>
    <t xml:space="preserve"> Слободской район, Бобинское сельское поселение, строение 2 </t>
  </si>
  <si>
    <t>Закрытое акционерное общество "Кировский молочный комбинат"</t>
  </si>
  <si>
    <t>НП КП "Айланд"</t>
  </si>
  <si>
    <t>610902, Кировская область, Слободской район, деревня Лубни, Светлая ул., д. 1</t>
  </si>
  <si>
    <t>Слободской р-н, с Бобино, ул Молодёжная, д 38</t>
  </si>
  <si>
    <t xml:space="preserve">Детский сад-ясли МКДОУ д/с </t>
  </si>
  <si>
    <t xml:space="preserve"> с.Бобино, Слободской р-н, с. Бобино, ул. Молодежная, д. 38</t>
  </si>
  <si>
    <t>МУП "Теплопроводность" Кировская область Слободской р-н д. Шестаково Котельная;</t>
  </si>
  <si>
    <t xml:space="preserve">МБУ ДО ДЮСШ </t>
  </si>
  <si>
    <t>Слободского района, д.Стулово, ул.Трактовая, 50</t>
  </si>
  <si>
    <t>Слободской р-н, д Стулово, ул Трактовая, д 50 ДЮСШ</t>
  </si>
  <si>
    <t>ИП Бадалян Н.О., Слободской р-он, д. Заборье, ул. Дальняя, д. 37</t>
  </si>
  <si>
    <t>КОГБУЗ "Кировская городская больница №5", Слободской район д. Заборье, ул.Зеленая, стр.3 (фельдшерско-акушерский пункт)</t>
  </si>
  <si>
    <t>ООО КТК, Кировская обл., Слободской р-н, сп Бобинское, база пиломатериалов</t>
  </si>
  <si>
    <t>Слободской р-н, д Шихово, ул Центральная, д 15 ДЮСШ</t>
  </si>
  <si>
    <t>Слободского района, д.Шихово, ул.Центральная, 15</t>
  </si>
  <si>
    <t>Слободской р-н, д Стулово, ул Трактовая, д 58 ИП Быков</t>
  </si>
  <si>
    <t xml:space="preserve">ИП Быков Андрей Сергеевич </t>
  </si>
  <si>
    <t>Кировская область, Слободской район, д Стулово, ул. Трактовая, д 58</t>
  </si>
  <si>
    <t>Слободской р-н, д Митино, Санаторий, очистные</t>
  </si>
  <si>
    <t>АО "САНАТОРИЙ МИТИНО", Слободской р-н, д. Митино, очистные сооружения</t>
  </si>
  <si>
    <t>Слободской р-н, д. Митино, очистные сооружения</t>
  </si>
  <si>
    <t>Слободской р-н, д Подгорена, д 5 ООО "Вятушка АГРО"</t>
  </si>
  <si>
    <t>ООО "Вятушка АГРО", Слободской район, д.Подгорена, зд.1</t>
  </si>
  <si>
    <t>Слободского р-на, с Волкого, ул Верхняя, д 17 Центр культуры</t>
  </si>
  <si>
    <t>Слободского р-на, с Роговое, ул Советская, д 20 Центр культуры</t>
  </si>
  <si>
    <t>Слободского р-на, с.Закаринье, ул Советская, д 10 Центр культуры</t>
  </si>
  <si>
    <t>Слободской р-н, ПГТ Вахруши, ул Ленина, д 9 Центр культуры</t>
  </si>
  <si>
    <t xml:space="preserve"> Слободской район, пгт Вахруши, ул.Ленина, д.9</t>
  </si>
  <si>
    <t>Слободской р-н, п Октябрьский, ул Ленина, д 16 ИП Сорокожердева</t>
  </si>
  <si>
    <t xml:space="preserve">ИП Сорокожердьева С.В. магазин </t>
  </si>
  <si>
    <t>ировская обл, Слободской р-н, п.Октябрьский, Горького, 1</t>
  </si>
  <si>
    <t>Слободской р-н, ПГТ Вахруши, ул Ленина, д 12/2 Пятерочка</t>
  </si>
  <si>
    <t>магазин "Пятерочка"</t>
  </si>
  <si>
    <t xml:space="preserve"> Кировская обл. Слободской р-он, Вахруши пгт., Ленина ул., д. 12/3</t>
  </si>
  <si>
    <t>Слободской р-н, д Митино, ул Солнечная, д 1 Санарий Митино, магазин+кафе</t>
  </si>
  <si>
    <t>АО "САНАТОРИЙ "МИТИНО",магазин+кафе</t>
  </si>
  <si>
    <t>Слободской р-н, деревня Митино, ул. Солнечная, 1,</t>
  </si>
  <si>
    <t>АО "САНАТОРИЙ "МИТИНО"</t>
  </si>
  <si>
    <t>Слободской р-н, д Богомазы, СТ "Рябинка"</t>
  </si>
  <si>
    <t>САДОВОДЧЕСКОЕ ТОВАРИЩЕСТВО "РЯБИНКА"</t>
  </si>
  <si>
    <t>, Кировская обл, Слободской р-н, деревня Богомазы</t>
  </si>
  <si>
    <t>магазин Пятерочка</t>
  </si>
  <si>
    <t>Слободского р-на, п Октябрьский, ул Первомайская, д 6 Центр культуры</t>
  </si>
  <si>
    <t>58.602216</t>
  </si>
  <si>
    <t>49.821115</t>
  </si>
  <si>
    <t xml:space="preserve">ул. Изумрудная д.3,8, ул. Весенняя д. 1,2,3,4,5,6,7,8,9,10,11,12,13, ул. Рождественская д.2,3,4,5,6,7,8,9,10, </t>
  </si>
  <si>
    <t>ул. Троицкая д.1,3,4,5,6,7,10</t>
  </si>
  <si>
    <t xml:space="preserve">ул Кирова, д 20,22,49,51,55,57                  ул Мира, д 1,2    пер Строителей, д 1,1а,2,2а,3,4,5,6,7,8,9,10,11,12,13,14,15,16,17,19,21,23,25,27                        ул Володарского, д 12,13,14,15,16,16а,17,18,19,20,21,22,23,24,25,26,27,28,29,30,31,32,33 </t>
  </si>
  <si>
    <t xml:space="preserve"> Стуловское с/п, д. Стулово, ул. Метелевская, 17</t>
  </si>
  <si>
    <t>58.723696</t>
  </si>
  <si>
    <t>50.138468</t>
  </si>
  <si>
    <t>ул Базарная, д 4                                    пер Школьный, д 1а,3,4                            ул Школьная, д 3,3а,4,5,7                                  ул Ленина, д 13,15,17,17а,19,21а,23,23а,25,27,29            ул Школьная, д 2а,2б                                 ул Базарная, д 1,2,3,5,6,7,8,9,10,11</t>
  </si>
  <si>
    <t>58.672793</t>
  </si>
  <si>
    <t>Слободской район, дер. Никульчино, СНТ "Карьеры"</t>
  </si>
  <si>
    <t>58.599320</t>
  </si>
  <si>
    <t>49.845240</t>
  </si>
  <si>
    <t>СНТ "Карьеры"</t>
  </si>
  <si>
    <t>613115, Кировская область, Слободской район, село Никульчино, Скребель Ирина Дмитриевна, 89123626619</t>
  </si>
  <si>
    <t>Ленинское с/п, дер. Баташи, СНТ "Надежда-3"</t>
  </si>
  <si>
    <t>58.61476</t>
  </si>
  <si>
    <t>49.98518</t>
  </si>
  <si>
    <t>СНТ "Надежда-3"</t>
  </si>
  <si>
    <t>Слободской р/н, дер. Баташи, СНТ "Надежда-3", Слобожанинова Елена Анатольевна, 89226653515</t>
  </si>
  <si>
    <t>СНТ "Шинник-6", 613117, Кировская область, Слободской район, деревня Шунки</t>
  </si>
  <si>
    <t>СНТ "Шинник-6"</t>
  </si>
  <si>
    <t>Слободской район, Бобинское с/п,  деревня Шунки</t>
  </si>
  <si>
    <t>49.8678638</t>
  </si>
  <si>
    <t>58.772823</t>
  </si>
  <si>
    <t>Вахрушевское г/п, пгт Вахруши,                                 пер. Пролетарский, д. 1</t>
  </si>
  <si>
    <t>58.683413</t>
  </si>
  <si>
    <t>50.024690</t>
  </si>
  <si>
    <t>ИП Перминов А.Ю.</t>
  </si>
  <si>
    <t>Слободской р-н, дер. Стулово, ул. Новая, 12а, 9195022020</t>
  </si>
  <si>
    <t>50.006868</t>
  </si>
  <si>
    <t>58.701748</t>
  </si>
  <si>
    <t>Ленинское с/п, дер. Рубежница, СНТ "Заря"</t>
  </si>
  <si>
    <t>СНТ "Заря"</t>
  </si>
  <si>
    <t>Ленинское с/п, дер. Рубежница, СНТ "Заря" Лопаткин ПС 89229625049</t>
  </si>
  <si>
    <t>Шиховское с/п, д Суворовы, Сказочная ул</t>
  </si>
  <si>
    <t>Шиховское с/п, Д. Лубни, ул. Славянская</t>
  </si>
  <si>
    <t>58.664245</t>
  </si>
  <si>
    <t>49.803653</t>
  </si>
  <si>
    <t>58.663899</t>
  </si>
  <si>
    <t>49.868469</t>
  </si>
  <si>
    <t>д. Ившины: ул. Ившинская,д.:1,3,5,8,9,11а,12,14,17,19,20,24,25,26,27,27а; ул. Заокольная,д.:2,2а,2б,4,6,11; ул. Владимирская,д.:6,17,15; ул.Ивановская,д.:11,20,37. д. Самсины: ул. Благодатная, д.:2,4,6,7,9,10,14</t>
  </si>
  <si>
    <t>д.Ившины, д. Самсины</t>
  </si>
  <si>
    <t>Бобинское с/п, с. Бобино, пер. Дружбы</t>
  </si>
  <si>
    <t xml:space="preserve"> пер. Дружбы д.:1,4,5;                                ул. Сосновая д.: 6,14,16,18,20.</t>
  </si>
  <si>
    <t>58.707895</t>
  </si>
  <si>
    <t xml:space="preserve"> 49.758689</t>
  </si>
  <si>
    <t>58.661968</t>
  </si>
  <si>
    <t>49.789774</t>
  </si>
  <si>
    <t>58.568239</t>
  </si>
  <si>
    <t>49.890151</t>
  </si>
  <si>
    <t>58.543397</t>
  </si>
  <si>
    <t>49.849291</t>
  </si>
  <si>
    <t>58.540003</t>
  </si>
  <si>
    <t xml:space="preserve"> 49.841341</t>
  </si>
  <si>
    <t>грунтбетон, имеется ограждение, складирование КГО</t>
  </si>
  <si>
    <t>58.552637</t>
  </si>
  <si>
    <t xml:space="preserve"> 49.836127</t>
  </si>
  <si>
    <t>Шиховское с/п,  д Подберезы</t>
  </si>
  <si>
    <t>58.648354</t>
  </si>
  <si>
    <t>49.794954</t>
  </si>
  <si>
    <t>58.605345</t>
  </si>
  <si>
    <t>49.877870</t>
  </si>
  <si>
    <t>58.604704</t>
  </si>
  <si>
    <t>49.871798</t>
  </si>
  <si>
    <t>Шиховское с/п, дер. Суворовы, ул. Преображенская</t>
  </si>
  <si>
    <t>Шиховское с/п, Д. Лубни, Центральная, 27</t>
  </si>
  <si>
    <t>58.614258</t>
  </si>
  <si>
    <t>49.812303</t>
  </si>
  <si>
    <t>58.614997</t>
  </si>
  <si>
    <t>49.809310</t>
  </si>
  <si>
    <t>58.612920</t>
  </si>
  <si>
    <t>49.822501</t>
  </si>
  <si>
    <t>58.604382</t>
  </si>
  <si>
    <t>49.832554</t>
  </si>
  <si>
    <t>58.530271</t>
  </si>
  <si>
    <t>49.822611</t>
  </si>
  <si>
    <t>Бобинское с/п</t>
  </si>
  <si>
    <t>Денисовское с/п</t>
  </si>
  <si>
    <t>закаринское с/п</t>
  </si>
  <si>
    <t>ильинское с/п</t>
  </si>
  <si>
    <t>Каринское с/п</t>
  </si>
  <si>
    <t>Ленинское с/п</t>
  </si>
  <si>
    <t>Озерницкое с/п</t>
  </si>
  <si>
    <t>октябрьское с/п</t>
  </si>
  <si>
    <t>светозаревское с/п</t>
  </si>
  <si>
    <t>стуловское с/п</t>
  </si>
  <si>
    <t>шестаковское с/п</t>
  </si>
  <si>
    <t>шиховское с/п</t>
  </si>
  <si>
    <t>Слободской р-н</t>
  </si>
  <si>
    <t>Вахрушевское г/п</t>
  </si>
  <si>
    <t>ул. Труда д.: 4а,6,7,7а,8,9,10,12,13,14,15,16,17,18. ул. 11 Пятилетки д.:3,4,5,6,7,8,9,10, ул. Лесная д.: 2,4,6,8,10, ул. Мира д.: 17, 26а,28,30,34,36,38,40.                      ул. Советская, д.: 31, 32,33,34,35,37,40,40а,41,42,43,45,45а,51,51а,53,55а,57,59,61,63,65. ;ул. Творческая д.:8.;ул. Вдохновения д.:11</t>
  </si>
  <si>
    <t>ООО "Акватория"</t>
  </si>
  <si>
    <t>613117, Кировская область, Слободской р-н, д Кассины, тер. Центр Культурного Отдыха, зд. 1</t>
  </si>
  <si>
    <t>Зверева Елена Никандровна, Кировская обл, Слободской р-н, Бобинское сп, д. Кассины, база отдыха "Рыба-пила"</t>
  </si>
  <si>
    <t xml:space="preserve">Шиховское с/п,  Ул. Суворовская, Суворовы,   </t>
  </si>
  <si>
    <t>д. Обвсянники</t>
  </si>
  <si>
    <t>д. Овсянники ул.Летняя
д.:1,3,4,5,6; ул. Осенняя д.3; ул.
Куражинская д.:17,2,3,8,11;
ул. Овсянниковская
д. : 5,3,6,8,9,10,11,13,20,21,24</t>
  </si>
  <si>
    <t>размещенных, шт.</t>
  </si>
  <si>
    <t>планируемых к размещению, шт.</t>
  </si>
  <si>
    <t>размещенных, куб.м.</t>
  </si>
  <si>
    <t>планируемых к размещению, куб.м.</t>
  </si>
  <si>
    <t>50.189462</t>
  </si>
  <si>
    <t>58.697144</t>
  </si>
  <si>
    <t>50.190626</t>
  </si>
  <si>
    <t>58.756859</t>
  </si>
  <si>
    <t>50.208326</t>
  </si>
  <si>
    <t>58.774426</t>
  </si>
  <si>
    <t>50.206253</t>
  </si>
  <si>
    <t>58.770513</t>
  </si>
  <si>
    <t xml:space="preserve"> Стуловское с/п, д Ситники, ул. Весенняя, д 1</t>
  </si>
  <si>
    <t xml:space="preserve"> Стуловское с/п, д Нижние Кропачи, пер. Кедровый, 12</t>
  </si>
  <si>
    <t>50.158778</t>
  </si>
  <si>
    <t>58.722551</t>
  </si>
  <si>
    <t>Кировская обл, Слободской р-н,Стуловское с/п,  д Щуково, 21</t>
  </si>
  <si>
    <t>58.700422</t>
  </si>
  <si>
    <t>50.174024</t>
  </si>
  <si>
    <t xml:space="preserve"> Стуловское с/п, д Щуково, ул. Южная, 11</t>
  </si>
  <si>
    <t>58.692160</t>
  </si>
  <si>
    <t>50.168466</t>
  </si>
  <si>
    <t>Стуловское с/п,  д Щуково, ул.Энтузиастов, д.48</t>
  </si>
  <si>
    <t>58.692863</t>
  </si>
  <si>
    <t>50.167758</t>
  </si>
  <si>
    <t xml:space="preserve">д.Щуково,41,42,43,44,45,46,47,48,49,50,51,52,53,54,55,56,57,58,59,60,61,62,63,64,65,66,67,68,69,71,73,75,77,ул.Южная,5, </t>
  </si>
  <si>
    <t>ул.Юбилейная,26,27,29,31,32,33,35,34,37,41,43,94,42,34,39</t>
  </si>
  <si>
    <t>58.614354</t>
  </si>
  <si>
    <t>50.590204</t>
  </si>
  <si>
    <t>Закаринское с/п, с Закаринье, Труда, 2</t>
  </si>
  <si>
    <t>50.584626</t>
  </si>
  <si>
    <t>58.613648</t>
  </si>
  <si>
    <t>Кировская обл, Слободской район, Закаринское с/п, С. Закаринье, ул. Мира, 1</t>
  </si>
  <si>
    <t>50.571749</t>
  </si>
  <si>
    <t>58.614596</t>
  </si>
  <si>
    <t>50.427748</t>
  </si>
  <si>
    <t>58.776920</t>
  </si>
  <si>
    <t>50.431546</t>
  </si>
  <si>
    <t>58.778954</t>
  </si>
  <si>
    <t>58.780425</t>
  </si>
  <si>
    <t>50.434826</t>
  </si>
  <si>
    <t>Ильинское сп,  Ильинское, ул. Полева, 1</t>
  </si>
  <si>
    <t>ИП Перминов А.Ю. (баня)</t>
  </si>
  <si>
    <t>МКУ "Слободская ЦБС", Слободской район, пгт Вахруши, ул.Ленина,д.9;</t>
  </si>
  <si>
    <t>ООО "Вятушка АГРО", Слободской район, д.Подгорена, зд.2</t>
  </si>
  <si>
    <t>с. Бобино, ул. Светлая, 9</t>
  </si>
  <si>
    <t>ООО "Акватория" База отдыха "Большой едок"</t>
  </si>
  <si>
    <t>МЕСТНАЯ РЕЛИГИОЗНАЯ ОРГАНИЗАЦИЯ ПРАВОСЛАВНЫЙ ПРИХОД СВЯТЫХ БЛАГОВЕРНЫХ КНЯЗЕЙ БОРИСА И ГЛЕБА С.НИКУЛЬЧИНО СЛОБОДСКОГО РАЙОНА КИРОВСКОЙ ОБЛАСТИ ВЯТСКОЙ ЕПАРХИИ РУССКОЙ ПРАВОСЛАВНОЙ ЦЕРКВИ (МОСКОВСКИЙ ПАТРИАРХАТ)  с. Никульчино, ул. Никулицкая , д.4</t>
  </si>
  <si>
    <t>59.049386</t>
  </si>
  <si>
    <t>50.281690</t>
  </si>
  <si>
    <t>50.435003</t>
  </si>
  <si>
    <t>58.856675</t>
  </si>
  <si>
    <t>Индивидуальный Предприниматель Вахрушева Татьяна Владимировна</t>
  </si>
  <si>
    <t xml:space="preserve">         Вахрушевское г/п, пгт Вахруши,                           ул Ленина, 10-56</t>
  </si>
  <si>
    <t>Индивидуальный Предприниматель Вахрушева Татьяна Владимировна магазин "Березка"</t>
  </si>
  <si>
    <t>с/т ГИГАНТ, Кировская обл, Слободской р-н, деревня Бакули инн 4329002658</t>
  </si>
  <si>
    <t>ООО "Газпром теплоэнерго Киров"  пгт Вахруши,                      ул Первомайская, д 30</t>
  </si>
  <si>
    <t>КОГПОБУ "Вятский аграрно-промышленный техникум"адреса: пгт Вахруши, ул. Ленина, 1, ул. Горького, 7 (4 этаж)</t>
  </si>
  <si>
    <t>пгт Вахруши, ул. Ленина, 1, ул. Горького, 7 (4 этаж)</t>
  </si>
  <si>
    <t>КОГАУ "ЦООД "Вятские Каникулы"</t>
  </si>
  <si>
    <t>610006, Кировская область, город Киров, Октябрьский пр-кт, д. 51, помещ. 1005</t>
  </si>
  <si>
    <t>Магазин продуктовый</t>
  </si>
  <si>
    <t xml:space="preserve">КОГАУСО "Каринский Дом-Интернат" </t>
  </si>
  <si>
    <t>СНТ СН "Зониха-3"</t>
  </si>
  <si>
    <t>610033, Кировская область, г. Киров, ул. Лепсе, д. 54</t>
  </si>
  <si>
    <t>ООО КПП "ПРОЖЕКТОР"</t>
  </si>
  <si>
    <t>610014, Кировская область, г. Киров, ул. Пугачева, д. 3</t>
  </si>
  <si>
    <t>СШ "ЛИДЕР" СЛОБОДСКОГО РАЙОНА</t>
  </si>
  <si>
    <t>СНТСН "ЭНЕРГЕТИК-2", Слободско район, д. Столбово</t>
  </si>
  <si>
    <t>Вахрушевское г/п, пгт Вахруши, ул Кирова, д 33</t>
  </si>
  <si>
    <t>пгт. Вахруши ул. Кирова д.14 пом.1003</t>
  </si>
  <si>
    <t xml:space="preserve"> пгт Вахруши, ул. Коммунистическая, д. 2 б;</t>
  </si>
  <si>
    <t>пгт Вахруши, ул. Коммунистическая, д. 2б, пом. 1001</t>
  </si>
  <si>
    <t>Вахрушевское г/п, пгт Вахруши, ул Рабочая, д 46</t>
  </si>
  <si>
    <t xml:space="preserve"> пгт Вахруши, ул. Ленина, 40, </t>
  </si>
  <si>
    <t>п. Вахруши, ул. Ленина, 35</t>
  </si>
  <si>
    <t>пгт. Вахруши ул. Заводская д.1</t>
  </si>
  <si>
    <t>пгт Вахруши, ул Заводская, д 4, оф 5</t>
  </si>
  <si>
    <t>Вахрушевское г/п, пгт Вахруши, ул Ленина, д 18 пом 1003</t>
  </si>
  <si>
    <t xml:space="preserve"> ул. Ленина, д. 18 пом.1001</t>
  </si>
  <si>
    <t>пгт Вахруши ул Ленина д 11</t>
  </si>
  <si>
    <t>пгт Вахруши, ул.Ленина,д.9;</t>
  </si>
  <si>
    <t>пгт Вахруши, ул Ленина, д 24Б</t>
  </si>
  <si>
    <t>пгт. Вахруши, ул. Ленина, д. 24</t>
  </si>
  <si>
    <t xml:space="preserve"> пгт. Вахруши, ул. Кирова, д. 29;</t>
  </si>
  <si>
    <t>пгт Вахруши, ул Кирова, д 29</t>
  </si>
  <si>
    <t>пгт Вахруши, ул Рабочая, д 46А</t>
  </si>
  <si>
    <t xml:space="preserve"> пгт Вахруши, ул Рабочая, д 1а</t>
  </si>
  <si>
    <t>пгт Вахруши, ул. Ленина, д. 16а</t>
  </si>
  <si>
    <t>пос. Вахруши, ул. Ленина, д. 16</t>
  </si>
  <si>
    <t>пгт Вахруши, ул Ленина, д 1д</t>
  </si>
  <si>
    <t>пгт Вахруши, ул Горького, д 7</t>
  </si>
  <si>
    <t>пгт Вахруши, ул Ленина, д 10</t>
  </si>
  <si>
    <t>п. Вахруши, ул. Ленина, 10</t>
  </si>
  <si>
    <t>п. Вахруши, ул. Ленина, 12</t>
  </si>
  <si>
    <t>п Вахруши ул Горького д 1;</t>
  </si>
  <si>
    <t>п Вахруши, ул Ленина, д 12</t>
  </si>
  <si>
    <t>пгт Вахруши, ул Ленина, д 1 А</t>
  </si>
  <si>
    <t>пгт. Вахруши, ул. Горького, д. 1</t>
  </si>
  <si>
    <t>пгт Вахруши, ул.Кирова,д.8а</t>
  </si>
  <si>
    <t>пгт. Вахруши, ул.Кирова,д.6;</t>
  </si>
  <si>
    <t>пгт. Вахруши, ул. Горького, 1</t>
  </si>
  <si>
    <t>п. Вахруши, ул. Ленина, 48</t>
  </si>
  <si>
    <t>пгт Вахруши, ул Ленина, д 6</t>
  </si>
  <si>
    <t>пгт Вахруши, ул Ленина, д 80)</t>
  </si>
  <si>
    <t>пгт Вахруши, ул Ленина, д 78</t>
  </si>
  <si>
    <t>пгт. Вахруши ул. Кирова д.20 кв.71</t>
  </si>
  <si>
    <t>пгт Вахруши,                    пер Школьный, д 2</t>
  </si>
  <si>
    <t>гт Вахруши,                      ул Ленина, д 19в</t>
  </si>
  <si>
    <t xml:space="preserve">   д Подсобное Хозяйство</t>
  </si>
  <si>
    <t>пгт Вахруши,                      ул Первомайская, д 30</t>
  </si>
  <si>
    <t>пгт Вахруши,                         ул Мира, д 16</t>
  </si>
  <si>
    <t>пгт Вахруши,                     ул Ленина, д 1а</t>
  </si>
  <si>
    <t>пгт Вахруши,                     ул Ленина, д 5</t>
  </si>
  <si>
    <t>пгт Вахруши,                                ул Кирова, д 29</t>
  </si>
  <si>
    <t>пгт Вахруши, ул. Кирова, 29</t>
  </si>
  <si>
    <t xml:space="preserve"> пгт Вахруши, ул Ленина, д 8а/1)</t>
  </si>
  <si>
    <t>пгт Вахруши, ул Ленина, д 10)</t>
  </si>
  <si>
    <t xml:space="preserve">д. Сапожнята ул. Фабричная д.2 А </t>
  </si>
  <si>
    <t>д. Сапожнята, ул. Барминская, д.34</t>
  </si>
  <si>
    <t>Бобино, улица Мира, 18А</t>
  </si>
  <si>
    <t>с.Бобино, ул Мира,д.18а</t>
  </si>
  <si>
    <t>село Бобино, улица Мира, 18А</t>
  </si>
  <si>
    <t xml:space="preserve"> д Заборье</t>
  </si>
  <si>
    <t>Подгорена, Центральная улица, 4</t>
  </si>
  <si>
    <t>ерр. догори Кострома-Шарья-Киров-Пермь зд.1, 612 км</t>
  </si>
  <si>
    <t>с.Бобино, ул.Советская,д.17</t>
  </si>
  <si>
    <t xml:space="preserve"> д. Заборье, ул. Дальняя, д. 37</t>
  </si>
  <si>
    <t>д. Заборье, ул.Зеленая, стр.3</t>
  </si>
  <si>
    <t xml:space="preserve"> д Митино, ул Солнечная, д 1</t>
  </si>
  <si>
    <t>д.Корюгино,ул.Цветочная 14</t>
  </si>
  <si>
    <t>а/д "Вятка", ул. 15-ый км, здан.1</t>
  </si>
  <si>
    <t>ерритория б/о "Рыба-пила"</t>
  </si>
  <si>
    <t>д.Денисовы, ул.Советская,д.7</t>
  </si>
  <si>
    <t>д. Денисовы, ул Советская, д 9Б</t>
  </si>
  <si>
    <t>д. Денисовы, ул Советская, д 5</t>
  </si>
  <si>
    <t>д.Денисовы 6-ой км трассы Слободской-Нагорск</t>
  </si>
  <si>
    <t>д.Денисовы,ул.Советская,д.7</t>
  </si>
  <si>
    <t>с.Закаринье, ул.Ленина,д.2</t>
  </si>
  <si>
    <t>Закаринское с/п, с Закаринье, Ленина, 2</t>
  </si>
  <si>
    <t>Советская, улица,20</t>
  </si>
  <si>
    <t>Советская, улица,18</t>
  </si>
  <si>
    <t>Советская, улица,23</t>
  </si>
  <si>
    <t>, с.Роговое, ул.Советская,д.20</t>
  </si>
  <si>
    <t xml:space="preserve"> с. Ильинское, ул Набережная, д 9</t>
  </si>
  <si>
    <t xml:space="preserve"> с Ильинское, ул Набережная, д 9А</t>
  </si>
  <si>
    <t>с.Ильинское, ул. Набережная 9</t>
  </si>
  <si>
    <t>с. Ильинское, ул. Шутова, д. 12</t>
  </si>
  <si>
    <t>,с.Ильинское,ул.Набережная,д.1</t>
  </si>
  <si>
    <t>с.Ильинское, ул.Шутова,д.12</t>
  </si>
  <si>
    <t>с Ильинское, ул Производственная, 21</t>
  </si>
  <si>
    <t>с Ильинское, ул Шутова, д 11</t>
  </si>
  <si>
    <t>д. Салтыки, ул. Молодежная, д. 9</t>
  </si>
  <si>
    <t>д. Салтыки, ул Совхозная, д 9Б</t>
  </si>
  <si>
    <t>Шутова улица, 10</t>
  </si>
  <si>
    <t>с Карино, ул Школьная, д 14</t>
  </si>
  <si>
    <t>с, Карино, ул. Ленина, д. 27</t>
  </si>
  <si>
    <t>с. Карино, ул. Карла Маркса 12</t>
  </si>
  <si>
    <t>с. Карино, ул. Ленина, д. 13</t>
  </si>
  <si>
    <t>с.Карино, ул.Школьная,д.14</t>
  </si>
  <si>
    <t>с.Карино, ул.Карла Маркса, д.14</t>
  </si>
  <si>
    <t>д. Рубежница, ул. Береговая, д. 5</t>
  </si>
  <si>
    <t>д Рубежница ул Трактовая 3 А</t>
  </si>
  <si>
    <t>тер. Автодорога Кострома-Шарья-Киров-Пермь, д. 3/631, стр. 2</t>
  </si>
  <si>
    <t>д. Рубежница ул. Трактовая д.3</t>
  </si>
  <si>
    <t xml:space="preserve"> п.Боровица, стр. 11</t>
  </si>
  <si>
    <t xml:space="preserve"> с.Волково ул.Верхняя,д.27А,</t>
  </si>
  <si>
    <t>с.Волково, ул.Верхняя,д.17</t>
  </si>
  <si>
    <t>Ленинское с/п,  д. Зониха, ул. Лесная, 1</t>
  </si>
  <si>
    <t xml:space="preserve"> п. Центральный</t>
  </si>
  <si>
    <t>п.Центральный,ул.Советская, д.46</t>
  </si>
  <si>
    <t>п. Центральный, ул Советская, д. 46</t>
  </si>
  <si>
    <t>п.Центральный, ул.Профсоюзная,д.11</t>
  </si>
  <si>
    <t>п.Центральный,ул.Новая 11</t>
  </si>
  <si>
    <t>МКОУ Озерницкая ООШ  Слободской район, п.Центральный, ул. Советская, 37А; ул. Труда, 1Б; ул. Советская, 37Б</t>
  </si>
  <si>
    <t>п.Центральный, ул. Советская, 37А; ул. Труда, 1Б; ул. Советская, 37Б</t>
  </si>
  <si>
    <t>Сухоборка, ул Профсоюзная, д 10</t>
  </si>
  <si>
    <t>Сухоборка (д/с), ул. Советская, д. 30</t>
  </si>
  <si>
    <t>пос. Сухоборка, ул.Гагарина, д.3</t>
  </si>
  <si>
    <t>п.Сухоборка, ул.Гагарина,д.3</t>
  </si>
  <si>
    <t>п.Сухоборка,</t>
  </si>
  <si>
    <t>п. Сухоборка, ул. Советская, д. 34</t>
  </si>
  <si>
    <t>Октябрьский, улица Горького, д. 8</t>
  </si>
  <si>
    <t>п Октябрьский ул Ленина д 6</t>
  </si>
  <si>
    <t>п. Октябрьский, ул. Школьная, д. 9</t>
  </si>
  <si>
    <t>п. Октябрьский , ул. Горького 1</t>
  </si>
  <si>
    <t>п.Октябрьский,ул.Первомайская,д.6</t>
  </si>
  <si>
    <t>с Ильинское, ул Набережная, д 9А</t>
  </si>
  <si>
    <t>п.Октябрьский, Горького, 1</t>
  </si>
  <si>
    <t>п Октябрьский ул. Лесная  д.7 Б</t>
  </si>
  <si>
    <t>д. Светозарево, пер. Торговый, д. 3;</t>
  </si>
  <si>
    <t xml:space="preserve"> д.Светозарево,ул.Молодежная,д.1</t>
  </si>
  <si>
    <t>д. Светозарево, ул. Молодёжная, д. 1</t>
  </si>
  <si>
    <t>д. Стулово, ул Производственная, 34;</t>
  </si>
  <si>
    <t>д.Стулово, Трактовая улица, 58;</t>
  </si>
  <si>
    <t>д. Стулово, ул. Трактовая, 58;</t>
  </si>
  <si>
    <t>д. Стулово, ул Трактовая, д 56;</t>
  </si>
  <si>
    <t>д. Стулово ул. Садовая д.15 оф.1</t>
  </si>
  <si>
    <t>Стулово, ул. Трактовая, д. 58</t>
  </si>
  <si>
    <t>д. Стулово ул. Новая д.59 Котельная № 3</t>
  </si>
  <si>
    <t xml:space="preserve"> д.Стулово , ул.Центральная , д.30</t>
  </si>
  <si>
    <t>д.Стулово, ул.Трактовая, 43б</t>
  </si>
  <si>
    <t xml:space="preserve"> Стулово, ул Трактовая, д 43;</t>
  </si>
  <si>
    <t>деревня Стулово, ул Трактовая, д 41</t>
  </si>
  <si>
    <t>деревня Стулово, ул Трактовая, д 50</t>
  </si>
  <si>
    <t>д Стулово, ул Трактовая, д 33А</t>
  </si>
  <si>
    <t>д. Стулово, ул. Мелиораторов, д. 5</t>
  </si>
  <si>
    <t>д Нижние Кропачи, ул Грина, д. 42, этаж 1 помещ. 1</t>
  </si>
  <si>
    <t>д. Нижние Кропачи, 35к</t>
  </si>
  <si>
    <t xml:space="preserve"> д. Нижние Кропачи д.14 а</t>
  </si>
  <si>
    <t>деревня Щуково, зд 25 б</t>
  </si>
  <si>
    <t>д.Стулово,ул.Трактовая,д.42</t>
  </si>
  <si>
    <t>туловское с/п, ул. Производственная, з/у 32</t>
  </si>
  <si>
    <t xml:space="preserve"> д.Стулово, ул.Трактовая, д.42</t>
  </si>
  <si>
    <t>д. Стулово, Садовая улица, 15</t>
  </si>
  <si>
    <t>деревня Стулово, ул. Пограничная, д. 7</t>
  </si>
  <si>
    <t xml:space="preserve"> д Стулово, ул Садовая, д 9</t>
  </si>
  <si>
    <t>с.Шестаково Слободского района Кировской области, ул.Советская, д.1 Д/с</t>
  </si>
  <si>
    <t>с Шестаково, ул Советская, д 3</t>
  </si>
  <si>
    <t>п Шестаково, ул Советская, д 29</t>
  </si>
  <si>
    <t>с. Шестаково ул. Колхозная д.45</t>
  </si>
  <si>
    <t>с.Лекма, ул.Профсоюзная, д.17</t>
  </si>
  <si>
    <t>с.Лекма, ул.Профсоюзная, д.15</t>
  </si>
  <si>
    <t xml:space="preserve"> с. Лекма , ул. Молодежная зд.16А</t>
  </si>
  <si>
    <t>с.Лекма, ул.Профсоюзная, д.19</t>
  </si>
  <si>
    <t>д. Фаришонки</t>
  </si>
  <si>
    <t>д Зониха ул Набережная д 1 Б</t>
  </si>
  <si>
    <t>д.Шихово, ул.Солнечная,д.1</t>
  </si>
  <si>
    <t>д. Шихово ул. Центральная д.3 А</t>
  </si>
  <si>
    <t>д Шихово, ул Центральная, д 13</t>
  </si>
  <si>
    <t>д.Шихово, ул.Центральная,д.4а</t>
  </si>
  <si>
    <t>сп Шиховское , ул. Центральная , з/у 1Б</t>
  </si>
  <si>
    <t>д. Шихово , ул. Центральная д.1Б</t>
  </si>
  <si>
    <t>с. Никульчино, ул. Никулицкая , д.4</t>
  </si>
  <si>
    <t>объездная дорога Шихово-Гнусино</t>
  </si>
  <si>
    <t>,д.Столбово ул.Александровская 26</t>
  </si>
  <si>
    <t>дер. Лубни</t>
  </si>
  <si>
    <t>Вахрушевское г/п, пгт Вахруши,   ул. Степана Халтурина, СТ "Север"</t>
  </si>
  <si>
    <t>50.016376</t>
  </si>
  <si>
    <t>58.688714</t>
  </si>
  <si>
    <t>Садоводческое товарищество "Север"</t>
  </si>
  <si>
    <t>1024301083267                                4329001502</t>
  </si>
  <si>
    <t>613110, Слободской район, пгт Вахруши, тер. СТ "Север", д. 53</t>
  </si>
  <si>
    <t>Слободской район, д. Воробьи, СНТ "Мичуринец"</t>
  </si>
  <si>
    <t>58.692172</t>
  </si>
  <si>
    <t>49.833023</t>
  </si>
  <si>
    <t>1034315500097      4329003725</t>
  </si>
  <si>
    <t>613117, Кировская область, Слободской район, деревня Воробьи, тер. Сдт Мичуринец</t>
  </si>
  <si>
    <t xml:space="preserve"> СНТ "Мичуринец"</t>
  </si>
  <si>
    <t>Слободской район, деревня Воробьи</t>
  </si>
  <si>
    <t>Столовая РАЙПО</t>
  </si>
  <si>
    <t>Стуловское с/п,  д Зяблицы, СТ "Земляничная поляна"</t>
  </si>
  <si>
    <t>58.699464</t>
  </si>
  <si>
    <t>50.085035</t>
  </si>
  <si>
    <t>СТ "Земляничная поляна"</t>
  </si>
  <si>
    <t>Стуловское с/п,  д Зяблицы</t>
  </si>
  <si>
    <t>Стуловское с/п,  д Зяблицы,</t>
  </si>
  <si>
    <t>Ильинское с/п, дер. Салтыки, ул. Молодежная, 10</t>
  </si>
  <si>
    <t>50.309528</t>
  </si>
  <si>
    <t>58.748573</t>
  </si>
  <si>
    <t>ООО "Риола" кафе, гостиница</t>
  </si>
  <si>
    <t>г. Белая Холуница, ул. Ленина, 5а</t>
  </si>
  <si>
    <t>пгт. Вахруши</t>
  </si>
  <si>
    <t>Управляющая компания «Парус»</t>
  </si>
  <si>
    <t>Кировская обл, р-н. Слободской, пгт. Вахруши, ул. Горького, д. 7</t>
  </si>
  <si>
    <t>4345486565     1184350014749</t>
  </si>
  <si>
    <t>Денисовское с/п, дер. Карповы, СНТСН "Машиностроитель"</t>
  </si>
  <si>
    <t>кирпич</t>
  </si>
  <si>
    <t>СНТСН "Машиностроитель"</t>
  </si>
  <si>
    <t>Денисовское с/п, дер. Карповы</t>
  </si>
  <si>
    <t>Вахрушевское г/п, пгт Вахруши,   ул. Кирова, 26а</t>
  </si>
  <si>
    <t>ул. Кирова, 26а</t>
  </si>
  <si>
    <t>50.040700</t>
  </si>
  <si>
    <t>58.689980</t>
  </si>
  <si>
    <t>Ленинское с/п, пос. Боровица, СНТ "Боровинка"</t>
  </si>
  <si>
    <t>49.996229</t>
  </si>
  <si>
    <t>58.603107</t>
  </si>
  <si>
    <t>СНТ "Боровинка"</t>
  </si>
  <si>
    <t>Шиховское с/п, деревня Трушковы, Проезжая улица, 17а</t>
  </si>
  <si>
    <t>1024301082167              4329003010</t>
  </si>
  <si>
    <t>Ленинское с/п, дер. Баташи, СНТ "Боровинка-5"</t>
  </si>
  <si>
    <t>58.610416</t>
  </si>
  <si>
    <t>49.996985</t>
  </si>
  <si>
    <t>СНТ "Боровинка-5"</t>
  </si>
  <si>
    <t>Ленинское с/п, пос. Боровица, СНТ "Боровинка"-5</t>
  </si>
  <si>
    <t>102401084081                4329003980</t>
  </si>
  <si>
    <t>1064303004336                4303005140</t>
  </si>
  <si>
    <t>1024301081793                    4329004341</t>
  </si>
  <si>
    <t>50.123168</t>
  </si>
  <si>
    <t>58.730173</t>
  </si>
  <si>
    <t>Стуловское с/п,  д Стулово, СТ "Нива"</t>
  </si>
  <si>
    <t>СТ "Нива"</t>
  </si>
  <si>
    <t>Стуловское с/п,  д Стулово</t>
  </si>
  <si>
    <t>1024301081970                            4329001090</t>
  </si>
  <si>
    <t>3,3      0,77(разд)</t>
  </si>
  <si>
    <t>3,3     0,77(разд)</t>
  </si>
  <si>
    <t>58.717325</t>
  </si>
  <si>
    <t xml:space="preserve"> 50.150330</t>
  </si>
  <si>
    <t>Стуловское с/п,  д Стулово, СТ "Ивушка -4"</t>
  </si>
  <si>
    <t>1024301082134                                     
4329004574</t>
  </si>
  <si>
    <t>СТ "Ивушка -4"</t>
  </si>
  <si>
    <t>49.649489</t>
  </si>
  <si>
    <t>58.671831</t>
  </si>
  <si>
    <t>СНТ "ПРИРОДА-1"</t>
  </si>
  <si>
    <t>1024301083960                                    4329001005</t>
  </si>
  <si>
    <t>СНТ "ПРИРОДА-1", Кировская обл, Слободской р-н, Бобинское с/п, СНТ "Природа-1"</t>
  </si>
  <si>
    <t>Денисовское с/п, 6-ой км трассы на Нагорск</t>
  </si>
  <si>
    <t>58.767798</t>
  </si>
  <si>
    <t>50.165960</t>
  </si>
  <si>
    <t>ИП Елькина Т.М.</t>
  </si>
  <si>
    <t>304432918200082                              434300035266</t>
  </si>
  <si>
    <t>г. Слободской, ул. Первомайская, 12-9</t>
  </si>
  <si>
    <t>Кафе "Мангал"</t>
  </si>
  <si>
    <t>Индивидуальный Предприниматель Ившин Павел Николаевич   (ОГРНИП 304432913500040,  Вахрушевское г/п, пгт Вахруши, ул Ленина, д 10)</t>
  </si>
  <si>
    <t>58.6667</t>
  </si>
  <si>
    <t>49.90731</t>
  </si>
  <si>
    <t>Ленинское с/п, дер. Луза, СНТ "Зарянка"</t>
  </si>
  <si>
    <t>СНТ "Зарянка"</t>
  </si>
  <si>
    <t>1024301082783                   4329004895</t>
  </si>
  <si>
    <t>д. Машкачи: 1,3,5,7,9,11,13,15,17,19,21,23,25,27,29,31,33,35,37,39,41, 2,2а,4,6,8,10,12,14,16,20,22,24,30,32,34,36,38,40,42,44,46/1,48,62, ул. Радужная 1,2,3,4,5,6,7,8,9,10,11,12,13,14,15,16,17,18,19,21,23,25,27,33,35,37,41,43,45,47,49</t>
  </si>
  <si>
    <t>Слободской район, дер. Навалихины, ИП Норсеева ИМ</t>
  </si>
  <si>
    <t>58.557413</t>
  </si>
  <si>
    <t>49.877920</t>
  </si>
  <si>
    <t>земля</t>
  </si>
  <si>
    <t>ИП Норсеева ИМ</t>
  </si>
  <si>
    <t>307434520400120                                         431900639521</t>
  </si>
  <si>
    <t>Кировская область, г Киров, ул Малкина, 46а-6</t>
  </si>
  <si>
    <t>3,3       0,77(разд)</t>
  </si>
  <si>
    <t>Стуловское с/п,  д Зотовы, СНТ "Энергетик"</t>
  </si>
  <si>
    <t>58.707099</t>
  </si>
  <si>
    <t>50.141428</t>
  </si>
  <si>
    <t>дерево</t>
  </si>
  <si>
    <t>СНТ "Энергетик"</t>
  </si>
  <si>
    <t>1024301082871, 4329000837</t>
  </si>
  <si>
    <t>613112, Кировская область, Слободской район, деревня Зотовы</t>
  </si>
  <si>
    <t xml:space="preserve"> 49.845438</t>
  </si>
  <si>
    <t>58.603770</t>
  </si>
  <si>
    <t>1024301082970  4329004422</t>
  </si>
  <si>
    <t>СТ "Меховщик-2" Деменева Наталья Владимировна 89226613116</t>
  </si>
  <si>
    <t>СТ "Меховщик-2"</t>
  </si>
  <si>
    <t>Кировская область, Слободской район, деревня Нагорена</t>
  </si>
  <si>
    <t>Слободской район, деревня Нагорена, ул. Ягодная, 172, СТ "Меховщик-2"</t>
  </si>
  <si>
    <t>ООО "ОЗДОРОВИТЕЛЬНЫЙ ЦЕНТР "ЛУЧ"</t>
  </si>
  <si>
    <t>1194350000404                     4345487801</t>
  </si>
  <si>
    <t xml:space="preserve"> 610020, Кировская Область, г. Киров, ул. Труда, д. 71, помещ. 5</t>
  </si>
  <si>
    <t>49.988952</t>
  </si>
  <si>
    <t>58.617681</t>
  </si>
  <si>
    <t>Ленинское с/п, дер. Баташи, СТ "Весна"</t>
  </si>
  <si>
    <t>СТ "Весна"</t>
  </si>
  <si>
    <t>СТ "Весна"  пред. Шерстнева Наталья Викторовна 89226680571</t>
  </si>
  <si>
    <t>1034315500658                   4329004912</t>
  </si>
  <si>
    <t xml:space="preserve"> 613115, Кировская Область, м.р-н Слободской, с.п. Ленинское, д Баташи</t>
  </si>
  <si>
    <t>р-н Слободской, с.п. Ленинское, д Баташи</t>
  </si>
  <si>
    <t>КОГБУЗ Центр медицинской реабилитации</t>
  </si>
  <si>
    <t>1174350011220                         4345468870</t>
  </si>
  <si>
    <t>610017, Кировская область, город Киров, ул. Карла Маркса, д. 90</t>
  </si>
  <si>
    <t>Санаторная улица, 7, деревня Митино, Бобинское сельское поселение</t>
  </si>
  <si>
    <t>58.681513</t>
  </si>
  <si>
    <t>49.813816</t>
  </si>
  <si>
    <t>Стуловское с/п, деревня Стулово, Трактовая улица, 34</t>
  </si>
  <si>
    <t>58.720697</t>
  </si>
  <si>
    <t>50.144766</t>
  </si>
  <si>
    <t>ф/л Харин Дмитрий Николаевич</t>
  </si>
  <si>
    <t>613150, Кировская область, г. Слободской, ул. Вятская, 36-12</t>
  </si>
  <si>
    <t>ООО "Слободская Пивоварня" 4329021668, 1244300001472</t>
  </si>
  <si>
    <t>613112, Кировская область, Слободской р-н, д Стулово, Трактовая ул, д. 34</t>
  </si>
  <si>
    <t>ИП Арустамян Ануш Андраниковна  , кафе "Кавказкая пленница"</t>
  </si>
  <si>
    <t>321435000047961               431211789450</t>
  </si>
  <si>
    <t>1114303000019                    4303006143</t>
  </si>
  <si>
    <t xml:space="preserve">Индивидуальный Ппредприниматель Сколов Владислав Васильевич (ОГРНИП 304432903300057,  Вахрушевское г/п, пгт Вахруши, ул Кирова, д 33) </t>
  </si>
  <si>
    <t>Шиховское с/п, д. Зониха. Ул. Набережная, 1б</t>
  </si>
  <si>
    <t>49.877063</t>
  </si>
  <si>
    <t>58.651521</t>
  </si>
  <si>
    <t>г. Киров, ул. Профсоюзная, д.1, пом. 1601</t>
  </si>
  <si>
    <t>ИП Джамалутдинов Т.Б.  89229953644, 89823822971</t>
  </si>
  <si>
    <t>316435000071668                           434588477202</t>
  </si>
  <si>
    <t>Шиховское с/п, д. Подлевские. Д.12</t>
  </si>
  <si>
    <t>58.551527</t>
  </si>
  <si>
    <t>49.852067</t>
  </si>
  <si>
    <t>бетон, ограждение</t>
  </si>
  <si>
    <t>ООО "Технологии диетического питания"</t>
  </si>
  <si>
    <t>1114345045363                                 4345317334</t>
  </si>
  <si>
    <t>610002, Кировская область, г Киров, ул Свободы, д. 113а, помещ. 1001 офис 1</t>
  </si>
  <si>
    <t>58.704691</t>
  </si>
  <si>
    <t>50.136875</t>
  </si>
  <si>
    <t>1024301079440                                4329001012</t>
  </si>
  <si>
    <t>Стуловское с/п, деревня Деньгины,СТ "Агрохимик"</t>
  </si>
  <si>
    <t>СТ "Агрохимик"</t>
  </si>
  <si>
    <t>613112, Кировская область, Слободской район, деревня Деньгины</t>
  </si>
  <si>
    <t>ООО "ВДТ-ЛЮКС"</t>
  </si>
  <si>
    <t>паспорт 3319 613950 от 05.12.19  432900055528</t>
  </si>
  <si>
    <t>ООО "Вятское дерево"</t>
  </si>
  <si>
    <t>1224300002475     4329021227</t>
  </si>
  <si>
    <t xml:space="preserve">613150, Кировская область, г. Слободской, Вятская ул, д. 2, помещ. 23 </t>
  </si>
  <si>
    <t>3,3            0,77(разд)</t>
  </si>
  <si>
    <t xml:space="preserve"> Вахрушевское г/п, пгт Вахруши,                   ул Октябрьская, д. 14</t>
  </si>
  <si>
    <t>58.680155</t>
  </si>
  <si>
    <t>50.017366</t>
  </si>
  <si>
    <t>2,2               0,77(разд)</t>
  </si>
  <si>
    <t>ИП Лалетин С.В.</t>
  </si>
  <si>
    <t>КОГАУСО "Межрайонный комплексный центр социального обслуживания населения в Слободском районе"</t>
  </si>
  <si>
    <t>1024301079362                      4343002226</t>
  </si>
  <si>
    <t>Стуловское с/п, деревня Бакули, СНТ "Артемида"</t>
  </si>
  <si>
    <t>58.690001</t>
  </si>
  <si>
    <t>50.177725</t>
  </si>
  <si>
    <t>СНТ "Артемида"</t>
  </si>
  <si>
    <t>1024301083047         4329004077</t>
  </si>
  <si>
    <t xml:space="preserve">613152, Кировская область, Слободской район, деревня Бакули </t>
  </si>
  <si>
    <t>ООО "Автодело"</t>
  </si>
  <si>
    <t>1174350016444                4345473051</t>
  </si>
  <si>
    <t xml:space="preserve">610007, Кировская область, город Киров, Сплавная ул., д. 6, офис 1 </t>
  </si>
  <si>
    <t>ул, Братская, д.4,5,6,8,9,10,15,18,18а,27, ул. Центральная д.6,9,21, ул. Солнечная д.7,12,18,20, ул. Дачная д.1,2,6,8,10, ул. Весенняя д. 2,5,6,11, ул. Цветочная д. 2,6,8, ул. Сосновая д. 4,5</t>
  </si>
  <si>
    <t>58.728383</t>
  </si>
  <si>
    <t>50.279132</t>
  </si>
  <si>
    <t>СНТ "Лесная полянка", Кировская обл., Слободской р-н, д. Шихово                  4329003274</t>
  </si>
  <si>
    <t>СТ "БОРОВИЦА"   4329004013  . Кировская обл, Слободской р-н, деревня Баташи;</t>
  </si>
  <si>
    <t>СТ "КУРОРТНИК" 4329003860, Слободской р-н, д. Баташи</t>
  </si>
  <si>
    <t>СТ  "Ягодка" 4329000890, Слободской район,д.Стулово</t>
  </si>
  <si>
    <t>с/т РОДНИК     4329003838, Кировская обл, Слободской р-н, деревня Щуково</t>
  </si>
  <si>
    <t>СТ "СЕЛЬСКИЙ СТРОИТЕЛЬ"  4329003080, Слободской р-н, д. Зониха</t>
  </si>
  <si>
    <t>СНТ "Ягодка"    4329013843, Кировская обл, Слободской р-н, деревня Зониха</t>
  </si>
  <si>
    <t xml:space="preserve">СНТ "Витамин"           4329004310      610902, Кировская область, Слободской район, деревня Нагорена </t>
  </si>
  <si>
    <t>СНТ "КАСКАД-2"   4329004334.  Кировская обл, Слободской р-н, деревня Машкачи</t>
  </si>
  <si>
    <t>СНТ "ИВУШКА"   4329003355, Слободской р-н, д. Трушковы</t>
  </si>
  <si>
    <t>СТ "НОВИНКА"   4329004327 Кировская обл, Слободской р-н, деревня Трушковы</t>
  </si>
  <si>
    <t>СТ "ЗОНИХА-1 "   4329004359    Кировская обл, Слободской р-н, деревня Зониха</t>
  </si>
  <si>
    <t>СТ "ТОНУС" 4329003299     .Кировская обл, Слободской р-н, деревня Зониха</t>
  </si>
  <si>
    <t xml:space="preserve">СНТ "ЗЕМЛЯНИЧКА"    4329013681       613109, Кировская область, Слободской район, деревня Зониха, Садовая ул., д.6, кв.18 </t>
  </si>
  <si>
    <t>Китайцы</t>
  </si>
  <si>
    <t>китайцы</t>
  </si>
  <si>
    <t>58.764428</t>
  </si>
  <si>
    <t>50.150820</t>
  </si>
  <si>
    <t>д. Большие Раскопины: пер.:Звездный д.4; ул. Александровская д.:3,9; ул. Благовестная д.:11,5,7; ул. Добрая д.:8,10,1,11; ул. Радостная д.10,2, ул.Раздольная д.:5;;ул. Свободная д.:6,14,17,3,4;ул. Счастливая д.: 5,6,11,14,15,20,3,5; ул. Яркая д.: 7,12.14,1,3; ул. Уютная д.: 4,11, пер. Счастья д.: 1; ул. Мира, д.2; ул. Михайловская д.: 3,4,5,6,7,8,9,9а10,11,12,  13,13а,14,15; ул. Новосельская д.3,7,8,11,12,14,15,24,25,26,27,28,29,30,31а,32; ул. Большая Посадская д.1,3,4,5,6,7,8,9,10,11,12,15,16,18,20,22,36,40; ул. Раздольная д. 1,2,3,4,5,6,7,8,9,10,11; ул. Благовестная д.1,2,3,4,5,6,7,8,9,10,11,12,13; пер. Звездный д.2; ул. Васильковая, д.1; ул. Мира д.1,5,7,10,11,13,17,21,25; ул. Дубовая д.1,3,5,7,20; ул. Луговая д.6,16; ул. Черничная д. 1,3,5,11,17,19,21,23; ул.Туманнаяд.1,2,12; ул. Лермонтова д.27,30</t>
  </si>
  <si>
    <t>СТ "Митино"  Кировская обл, Слободской р-н, дер. Митино</t>
  </si>
  <si>
    <t>58.687812</t>
  </si>
  <si>
    <t>49.829036</t>
  </si>
  <si>
    <t>СТ "Митино"</t>
  </si>
  <si>
    <t>1034315500735         4329001799</t>
  </si>
  <si>
    <t>1154329000176              4329017615</t>
  </si>
  <si>
    <t>307432909900026              432901306340</t>
  </si>
  <si>
    <t>1024301081420                     4329004380</t>
  </si>
  <si>
    <t>СНТ "Елочка", 610020, Кировская область, г. о. город Киров, г. Киров, ул. Труда, д. 24, кв. 3,   4329015858</t>
  </si>
  <si>
    <t>Ленинское с/п, дер. Осинцы, д. 56 ИП Колегов В.А.</t>
  </si>
  <si>
    <t>49.932718</t>
  </si>
  <si>
    <t>58.667336</t>
  </si>
  <si>
    <t>ИП Колегов ВА</t>
  </si>
  <si>
    <t>311432918800034                                            432985990336</t>
  </si>
  <si>
    <t>1,1, 0,66, 1,1,</t>
  </si>
  <si>
    <t>1,1, 0,77, 1,1, 1,1, 1,1</t>
  </si>
  <si>
    <t>1,1;1,1;1,1;1,1;1,1;1,1</t>
  </si>
  <si>
    <t>1,1;1,1;1,1</t>
  </si>
  <si>
    <t>1,1;1,1</t>
  </si>
  <si>
    <t>ул. Сказочная: 1,5,7,9,9а,11,15,17,19,25,35, 2,4,6,8,10,12,14,16,20,24,36          ул. Цветочная: 3,5,9,11, 6                      ул. Рождественская:4,4а,6,8,14     пер.Успешный: 3,4;  ДНП "Поляна-2" д.4,6,без номера;</t>
  </si>
  <si>
    <t>Шиховское с/п, д. Бабичи, ул. Фруктовая, д. 49/1</t>
  </si>
  <si>
    <t>49.935730</t>
  </si>
  <si>
    <t>58.603902</t>
  </si>
  <si>
    <t>ООО "Елки"</t>
  </si>
  <si>
    <t>1224300002618                              
4345517100</t>
  </si>
  <si>
    <t xml:space="preserve"> 610046, Кировская Область, г.о. Город Киров, г Киров, проезд Транспортный, д. 12, помещ. 2</t>
  </si>
  <si>
    <t>Вахрушевское г/п, пгт Вахруши,   СТ "Восход"</t>
  </si>
  <si>
    <t>50.040747</t>
  </si>
  <si>
    <t>58.682085</t>
  </si>
  <si>
    <t>Садоводческое товарищество "Восход"</t>
  </si>
  <si>
    <t>1024301083773                4329003556</t>
  </si>
  <si>
    <t xml:space="preserve">610000, Кировская область, Слободской район, город Слободской, тер сдт Восход </t>
  </si>
  <si>
    <t>дер. Лубни, ул. Благодатная, 3</t>
  </si>
  <si>
    <t>ИП Вараксин К.Г. Киров, ул. Ленина, 64-64. ИНН 434700275230</t>
  </si>
  <si>
    <t>Лекма, ул. Речная, 1,Шестаковское с/п</t>
  </si>
  <si>
    <t>Денисовское с/п, д. Верхние Кропачи, ул. Центральная, 47</t>
  </si>
  <si>
    <t>50.203499</t>
  </si>
  <si>
    <t>58.764789</t>
  </si>
  <si>
    <t>ИП Зыкин М.В.</t>
  </si>
  <si>
    <t>319435000038495                  434600405711</t>
  </si>
  <si>
    <t>г. Москва, ул. Ордженикидзе, 1- 114</t>
  </si>
  <si>
    <t xml:space="preserve"> д. Верхние Кропачи, ул. Центральная, 47</t>
  </si>
  <si>
    <t>50.188414</t>
  </si>
  <si>
    <t>58.695335</t>
  </si>
  <si>
    <t>1024301082013                                   4329002658</t>
  </si>
  <si>
    <t>Стуловское с/п, деревня Бакули, СТ "Гигант"</t>
  </si>
  <si>
    <t>СТ "Гигант"</t>
  </si>
  <si>
    <t>Стуловское с/п, деревня Стулово, СТ "Ягодка"</t>
  </si>
  <si>
    <t xml:space="preserve">613112, Кировская область, Слободской район, деревня Стулово </t>
  </si>
  <si>
    <t>СТ "Ягодка"</t>
  </si>
  <si>
    <t>1034315500053                                        4329000890</t>
  </si>
  <si>
    <t>50.114897</t>
  </si>
  <si>
    <t>58.734081</t>
  </si>
  <si>
    <t xml:space="preserve">  Бобинское с/п, д Кисели, ул. ЗОЛОТАЯ, 1</t>
  </si>
  <si>
    <t>Денисовское с/п, д. Мули, СНТ "Малинка"</t>
  </si>
  <si>
    <t>50.134667</t>
  </si>
  <si>
    <t>58.744764</t>
  </si>
  <si>
    <t>доски</t>
  </si>
  <si>
    <t>СНТ "Малинка"</t>
  </si>
  <si>
    <t>1024301079824                                          4329004768</t>
  </si>
  <si>
    <t xml:space="preserve">613152, Кировская область, г. Слободской, ул Лебедева, д. 14 к. 20, кв. 17 </t>
  </si>
  <si>
    <t>СНТ "Малинка", СНТ "Родничек 2", СНТ "Мули"</t>
  </si>
  <si>
    <t>Денисовское с/п, д. Мули</t>
  </si>
  <si>
    <t xml:space="preserve">ул. Лесная,  д 7, 10,11, 12,
14, 18, 22, 24, 25
 ул.Коммунистическая д 9  ул.Пролетарская д 3, 11 ,12
</t>
  </si>
  <si>
    <t>Шиховское с/п, д. Шмагины, СТ "Природа"</t>
  </si>
  <si>
    <t>49.881947</t>
  </si>
  <si>
    <t>58.637952</t>
  </si>
  <si>
    <t>1024301081815                                      4329000844</t>
  </si>
  <si>
    <t xml:space="preserve">613118, Кировская область, Слободской район, деревня Столбово </t>
  </si>
  <si>
    <t>СТ "Природа"</t>
  </si>
  <si>
    <t>Шиховское с/п, д. Шмагины, ул. Ольховая, СТ "Природа"</t>
  </si>
  <si>
    <t>1024301080957                                                   4329004091</t>
  </si>
  <si>
    <t>50.159364</t>
  </si>
  <si>
    <t>58.749362</t>
  </si>
  <si>
    <t xml:space="preserve"> 49.886615</t>
  </si>
  <si>
    <t>58.647025</t>
  </si>
  <si>
    <t>Ленинское с/п, дер. Зониха, СНТ "Сельский строитель"</t>
  </si>
  <si>
    <t>СНТ "Сельский строитель"</t>
  </si>
  <si>
    <t>1034315500350                                                 4329003080</t>
  </si>
  <si>
    <t xml:space="preserve">613109, Кировская область, Слободской район, деревня Зониха </t>
  </si>
  <si>
    <t>50.195605</t>
  </si>
  <si>
    <t>58.761697</t>
  </si>
  <si>
    <t>Ленинское с/п, дер. Баташи, СТ "Боровица"</t>
  </si>
  <si>
    <t>58.611971</t>
  </si>
  <si>
    <t>49.987762</t>
  </si>
  <si>
    <t>СТ "Боровица"</t>
  </si>
  <si>
    <t>1024301078702                             4329004013</t>
  </si>
  <si>
    <t xml:space="preserve">610000, Кировская область, Слободской район, деревня Баташи </t>
  </si>
  <si>
    <t>Денисовское с/п, д. Денисовы, ул. Производственная, 15</t>
  </si>
  <si>
    <t>СНТ "Родничок"  СДТ "Эфир"</t>
  </si>
</sst>
</file>

<file path=xl/styles.xml><?xml version="1.0" encoding="utf-8"?>
<styleSheet xmlns="http://schemas.openxmlformats.org/spreadsheetml/2006/main">
  <numFmts count="4">
    <numFmt numFmtId="164" formatCode="#,##0.00000"/>
    <numFmt numFmtId="165" formatCode="#,##0.000000"/>
    <numFmt numFmtId="166" formatCode="[$-419]General"/>
    <numFmt numFmtId="167" formatCode="[$-419]0"/>
  </numFmts>
  <fonts count="38">
    <font>
      <sz val="11"/>
      <color theme="1"/>
      <name val="Calibri"/>
      <family val="2"/>
      <charset val="204"/>
      <scheme val="minor"/>
    </font>
    <font>
      <sz val="11"/>
      <color rgb="FFFF0000"/>
      <name val="Calibri"/>
      <family val="2"/>
      <charset val="204"/>
      <scheme val="minor"/>
    </font>
    <font>
      <b/>
      <sz val="11"/>
      <color theme="1"/>
      <name val="Times New Roman"/>
      <family val="1"/>
      <charset val="204"/>
    </font>
    <font>
      <b/>
      <sz val="16"/>
      <color theme="1"/>
      <name val="Times New Roman"/>
      <family val="1"/>
      <charset val="204"/>
    </font>
    <font>
      <sz val="11"/>
      <name val="Calibri"/>
      <family val="2"/>
      <charset val="204"/>
      <scheme val="minor"/>
    </font>
    <font>
      <sz val="11"/>
      <color rgb="FF000000"/>
      <name val="Calibri"/>
      <family val="2"/>
      <charset val="204"/>
    </font>
    <font>
      <sz val="11"/>
      <name val="Calibri"/>
      <family val="2"/>
      <charset val="204"/>
    </font>
    <font>
      <b/>
      <sz val="8"/>
      <color indexed="81"/>
      <name val="Tahoma"/>
      <family val="2"/>
      <charset val="204"/>
    </font>
    <font>
      <sz val="8"/>
      <color indexed="81"/>
      <name val="Tahoma"/>
      <family val="2"/>
      <charset val="204"/>
    </font>
    <font>
      <sz val="11"/>
      <color rgb="FF000000"/>
      <name val="Calibri"/>
      <family val="2"/>
      <charset val="204"/>
      <scheme val="minor"/>
    </font>
    <font>
      <sz val="11"/>
      <color indexed="10"/>
      <name val="Calibri"/>
      <family val="2"/>
      <charset val="204"/>
      <scheme val="minor"/>
    </font>
    <font>
      <sz val="11"/>
      <color rgb="FF35383B"/>
      <name val="Calibri"/>
      <family val="2"/>
      <charset val="204"/>
      <scheme val="minor"/>
    </font>
    <font>
      <sz val="11"/>
      <name val="Times New Roman"/>
      <family val="1"/>
      <charset val="204"/>
    </font>
    <font>
      <sz val="10"/>
      <name val="Arial"/>
      <family val="2"/>
      <charset val="204"/>
    </font>
    <font>
      <sz val="10"/>
      <color rgb="FF000000"/>
      <name val="Arial"/>
      <family val="2"/>
      <charset val="204"/>
    </font>
    <font>
      <sz val="11"/>
      <color theme="1"/>
      <name val="Calibri"/>
      <family val="2"/>
      <charset val="204"/>
    </font>
    <font>
      <sz val="10"/>
      <color rgb="FF000000"/>
      <name val="Times New Roman"/>
      <family val="1"/>
      <charset val="204"/>
    </font>
    <font>
      <sz val="11"/>
      <color rgb="FFFF0000"/>
      <name val="Times New Roman"/>
      <family val="1"/>
      <charset val="204"/>
    </font>
    <font>
      <b/>
      <sz val="11"/>
      <color theme="1"/>
      <name val="Calibri"/>
      <family val="2"/>
      <charset val="204"/>
      <scheme val="minor"/>
    </font>
    <font>
      <sz val="11"/>
      <color indexed="8"/>
      <name val="Calibri"/>
      <family val="2"/>
      <charset val="204"/>
    </font>
    <font>
      <sz val="11"/>
      <color indexed="10"/>
      <name val="Calibri"/>
      <family val="2"/>
      <charset val="204"/>
    </font>
    <font>
      <sz val="11"/>
      <color theme="1"/>
      <name val="Arial"/>
      <family val="2"/>
      <charset val="204"/>
    </font>
    <font>
      <sz val="11"/>
      <color theme="1"/>
      <name val="Times New Roman"/>
      <family val="1"/>
      <charset val="204"/>
    </font>
    <font>
      <sz val="11"/>
      <color rgb="FF262626"/>
      <name val="Arial"/>
      <family val="2"/>
      <charset val="204"/>
    </font>
    <font>
      <sz val="10"/>
      <color theme="1"/>
      <name val="Calibri"/>
      <family val="2"/>
      <charset val="204"/>
      <scheme val="minor"/>
    </font>
    <font>
      <sz val="10"/>
      <name val="Times New Roman"/>
      <family val="1"/>
      <charset val="204"/>
    </font>
    <font>
      <sz val="12"/>
      <color rgb="FF000000"/>
      <name val="Arial"/>
      <family val="2"/>
      <charset val="204"/>
    </font>
    <font>
      <b/>
      <sz val="12"/>
      <color theme="1"/>
      <name val="Times New Roman"/>
      <family val="1"/>
      <charset val="204"/>
    </font>
    <font>
      <b/>
      <sz val="14"/>
      <color theme="1"/>
      <name val="Calibri"/>
      <family val="2"/>
      <charset val="204"/>
      <scheme val="minor"/>
    </font>
    <font>
      <b/>
      <sz val="12"/>
      <color theme="1"/>
      <name val="Calibri"/>
      <family val="2"/>
      <charset val="204"/>
      <scheme val="minor"/>
    </font>
    <font>
      <sz val="11"/>
      <color rgb="FFFF0000"/>
      <name val="Calibri"/>
      <family val="2"/>
      <charset val="204"/>
    </font>
    <font>
      <sz val="10"/>
      <color rgb="FF000000"/>
      <name val="Calibri"/>
      <family val="2"/>
      <charset val="204"/>
      <scheme val="minor"/>
    </font>
    <font>
      <b/>
      <sz val="11"/>
      <color rgb="FF000000"/>
      <name val="Calibri"/>
      <family val="2"/>
      <charset val="204"/>
      <scheme val="minor"/>
    </font>
    <font>
      <sz val="11"/>
      <name val="Arial"/>
      <family val="2"/>
      <charset val="204"/>
    </font>
    <font>
      <sz val="12"/>
      <color theme="1"/>
      <name val="Times New Roman"/>
      <family val="1"/>
      <charset val="204"/>
    </font>
    <font>
      <b/>
      <sz val="10"/>
      <color theme="1"/>
      <name val="Times New Roman"/>
      <family val="1"/>
      <charset val="204"/>
    </font>
    <font>
      <sz val="11"/>
      <color rgb="FF2C2D2E"/>
      <name val="Arial"/>
      <family val="2"/>
      <charset val="204"/>
    </font>
    <font>
      <sz val="11"/>
      <color theme="9" tint="0.79998168889431442"/>
      <name val="Calibri"/>
      <family val="2"/>
      <charset val="204"/>
    </font>
  </fonts>
  <fills count="10">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00"/>
        <bgColor indexed="64"/>
      </patternFill>
    </fill>
    <fill>
      <patternFill patternType="solid">
        <fgColor indexed="9"/>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9" tint="0.799981688894314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medium">
        <color indexed="64"/>
      </right>
      <top/>
      <bottom/>
      <diagonal/>
    </border>
    <border>
      <left/>
      <right style="thin">
        <color indexed="64"/>
      </right>
      <top style="thin">
        <color rgb="FF000000"/>
      </top>
      <bottom/>
      <diagonal/>
    </border>
    <border>
      <left style="thin">
        <color indexed="64"/>
      </left>
      <right/>
      <top style="medium">
        <color indexed="64"/>
      </top>
      <bottom/>
      <diagonal/>
    </border>
    <border>
      <left/>
      <right/>
      <top style="medium">
        <color indexed="64"/>
      </top>
      <bottom/>
      <diagonal/>
    </border>
    <border>
      <left/>
      <right/>
      <top style="thin">
        <color indexed="64"/>
      </top>
      <bottom/>
      <diagonal/>
    </border>
  </borders>
  <cellStyleXfs count="2">
    <xf numFmtId="0" fontId="0" fillId="0" borderId="0"/>
    <xf numFmtId="166" fontId="5" fillId="0" borderId="0"/>
  </cellStyleXfs>
  <cellXfs count="1177">
    <xf numFmtId="0" fontId="0" fillId="0" borderId="0" xfId="0"/>
    <xf numFmtId="0" fontId="0" fillId="0" borderId="0" xfId="0" applyAlignment="1">
      <alignment horizontal="center"/>
    </xf>
    <xf numFmtId="0" fontId="0" fillId="0" borderId="0" xfId="0" applyAlignment="1">
      <alignment vertical="top" wrapText="1"/>
    </xf>
    <xf numFmtId="0" fontId="2" fillId="0" borderId="1" xfId="0" applyFont="1" applyBorder="1" applyAlignment="1">
      <alignment horizontal="center" vertical="top" wrapText="1"/>
    </xf>
    <xf numFmtId="3" fontId="0" fillId="0" borderId="0" xfId="0" applyNumberFormat="1"/>
    <xf numFmtId="1" fontId="0" fillId="0" borderId="1" xfId="0" applyNumberFormat="1" applyFont="1" applyBorder="1" applyAlignment="1">
      <alignment vertical="top" wrapText="1"/>
    </xf>
    <xf numFmtId="1" fontId="0" fillId="3" borderId="1" xfId="0" applyNumberFormat="1" applyFont="1" applyFill="1" applyBorder="1" applyAlignment="1">
      <alignment vertical="top" wrapText="1"/>
    </xf>
    <xf numFmtId="0" fontId="4" fillId="3" borderId="0" xfId="0" applyFont="1" applyFill="1" applyAlignment="1">
      <alignment vertical="top" wrapText="1"/>
    </xf>
    <xf numFmtId="0" fontId="0" fillId="3" borderId="1" xfId="0" applyFill="1" applyBorder="1" applyAlignment="1">
      <alignment vertical="top" wrapText="1"/>
    </xf>
    <xf numFmtId="0" fontId="0" fillId="0" borderId="1" xfId="0" applyBorder="1" applyAlignment="1">
      <alignment vertical="top" wrapText="1"/>
    </xf>
    <xf numFmtId="0" fontId="4" fillId="0" borderId="1" xfId="0" applyFont="1" applyBorder="1" applyAlignment="1">
      <alignment vertical="top" wrapText="1"/>
    </xf>
    <xf numFmtId="1" fontId="4" fillId="0" borderId="1" xfId="0" applyNumberFormat="1" applyFont="1" applyBorder="1" applyAlignment="1">
      <alignment vertical="top" wrapText="1"/>
    </xf>
    <xf numFmtId="0" fontId="4" fillId="2" borderId="1" xfId="0" applyFont="1" applyFill="1" applyBorder="1" applyAlignment="1">
      <alignment vertical="top" wrapText="1"/>
    </xf>
    <xf numFmtId="0" fontId="0" fillId="2" borderId="1" xfId="0" applyFill="1" applyBorder="1" applyAlignment="1">
      <alignment vertical="top" wrapText="1"/>
    </xf>
    <xf numFmtId="0" fontId="0" fillId="2" borderId="1" xfId="0" applyFont="1" applyFill="1" applyBorder="1" applyAlignment="1">
      <alignment vertical="top" wrapText="1"/>
    </xf>
    <xf numFmtId="1" fontId="4" fillId="2" borderId="1" xfId="0" applyNumberFormat="1" applyFont="1" applyFill="1" applyBorder="1" applyAlignment="1">
      <alignment vertical="top" wrapText="1"/>
    </xf>
    <xf numFmtId="1" fontId="0" fillId="3" borderId="0" xfId="0" applyNumberFormat="1" applyFont="1" applyFill="1" applyBorder="1" applyAlignment="1">
      <alignment vertical="top" wrapText="1"/>
    </xf>
    <xf numFmtId="0" fontId="4" fillId="3" borderId="1" xfId="0" applyFont="1" applyFill="1" applyBorder="1" applyAlignment="1">
      <alignment vertical="top" wrapText="1"/>
    </xf>
    <xf numFmtId="0" fontId="0" fillId="0" borderId="1" xfId="0" applyFont="1" applyFill="1" applyBorder="1" applyAlignment="1">
      <alignment vertical="top" wrapText="1"/>
    </xf>
    <xf numFmtId="0" fontId="1" fillId="0" borderId="1" xfId="0" applyFont="1" applyBorder="1" applyAlignment="1">
      <alignment vertical="top" wrapText="1"/>
    </xf>
    <xf numFmtId="0" fontId="1" fillId="3" borderId="1" xfId="0" applyFont="1" applyFill="1" applyBorder="1" applyAlignment="1">
      <alignment vertical="top" wrapText="1"/>
    </xf>
    <xf numFmtId="166" fontId="9" fillId="3" borderId="6" xfId="1" applyFont="1" applyFill="1" applyBorder="1" applyAlignment="1">
      <alignment vertical="top" wrapText="1"/>
    </xf>
    <xf numFmtId="167" fontId="9" fillId="3" borderId="6" xfId="1" applyNumberFormat="1" applyFont="1" applyFill="1" applyBorder="1" applyAlignment="1">
      <alignment vertical="top" wrapText="1"/>
    </xf>
    <xf numFmtId="1" fontId="0" fillId="2" borderId="1" xfId="0" applyNumberFormat="1" applyFont="1" applyFill="1" applyBorder="1" applyAlignment="1">
      <alignment vertical="top" wrapText="1"/>
    </xf>
    <xf numFmtId="0" fontId="10" fillId="2" borderId="1" xfId="0" applyFont="1" applyFill="1" applyBorder="1" applyAlignment="1">
      <alignment vertical="top" wrapText="1"/>
    </xf>
    <xf numFmtId="0" fontId="11" fillId="3" borderId="0" xfId="0" applyFont="1" applyFill="1" applyAlignment="1">
      <alignment vertical="top" wrapText="1"/>
    </xf>
    <xf numFmtId="49" fontId="0" fillId="0" borderId="1" xfId="0" applyNumberFormat="1" applyBorder="1" applyAlignment="1">
      <alignment vertical="top" wrapText="1"/>
    </xf>
    <xf numFmtId="0" fontId="0" fillId="0" borderId="1" xfId="0" applyNumberFormat="1" applyFont="1" applyBorder="1" applyAlignment="1">
      <alignment horizontal="left" vertical="top" wrapText="1"/>
    </xf>
    <xf numFmtId="0" fontId="0" fillId="3" borderId="1" xfId="0" applyNumberFormat="1" applyFont="1" applyFill="1" applyBorder="1" applyAlignment="1">
      <alignment horizontal="left" vertical="top" wrapText="1"/>
    </xf>
    <xf numFmtId="0" fontId="0" fillId="0" borderId="1" xfId="0" applyNumberFormat="1" applyBorder="1" applyAlignment="1">
      <alignment horizontal="left" vertical="top" wrapText="1"/>
    </xf>
    <xf numFmtId="0" fontId="4" fillId="0" borderId="1" xfId="0" applyNumberFormat="1" applyFont="1" applyBorder="1" applyAlignment="1">
      <alignment horizontal="left" vertical="top" wrapText="1"/>
    </xf>
    <xf numFmtId="0" fontId="4" fillId="2" borderId="1"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4" fillId="3" borderId="1" xfId="0" applyNumberFormat="1" applyFont="1" applyFill="1" applyBorder="1" applyAlignment="1">
      <alignment horizontal="left" vertical="top" wrapText="1"/>
    </xf>
    <xf numFmtId="0" fontId="1" fillId="3" borderId="1" xfId="0" applyNumberFormat="1" applyFont="1" applyFill="1" applyBorder="1" applyAlignment="1">
      <alignment horizontal="left" vertical="top" wrapText="1"/>
    </xf>
    <xf numFmtId="0" fontId="9" fillId="3" borderId="5" xfId="1" applyNumberFormat="1" applyFont="1" applyFill="1" applyBorder="1" applyAlignment="1">
      <alignment horizontal="left" vertical="top" wrapText="1"/>
    </xf>
    <xf numFmtId="0" fontId="0" fillId="3" borderId="1" xfId="0" applyNumberFormat="1" applyFill="1" applyBorder="1" applyAlignment="1">
      <alignment horizontal="left" vertical="top" wrapText="1"/>
    </xf>
    <xf numFmtId="0" fontId="0" fillId="2" borderId="1" xfId="0" applyNumberFormat="1" applyFont="1" applyFill="1" applyBorder="1" applyAlignment="1">
      <alignment horizontal="left" vertical="top" wrapText="1"/>
    </xf>
    <xf numFmtId="1" fontId="0" fillId="0" borderId="1" xfId="0" applyNumberFormat="1" applyBorder="1" applyAlignment="1">
      <alignment vertical="top" wrapText="1"/>
    </xf>
    <xf numFmtId="0" fontId="0" fillId="0" borderId="1" xfId="0" applyBorder="1"/>
    <xf numFmtId="0" fontId="0" fillId="0" borderId="2" xfId="0" applyBorder="1"/>
    <xf numFmtId="1" fontId="0" fillId="0" borderId="0" xfId="0" applyNumberFormat="1"/>
    <xf numFmtId="0" fontId="5" fillId="3" borderId="2" xfId="0" applyFont="1" applyFill="1" applyBorder="1" applyAlignment="1">
      <alignment horizontal="left" vertical="top" wrapText="1"/>
    </xf>
    <xf numFmtId="0" fontId="15" fillId="3" borderId="2" xfId="0" applyFont="1" applyFill="1" applyBorder="1" applyAlignment="1">
      <alignment horizontal="left" vertical="top" wrapText="1"/>
    </xf>
    <xf numFmtId="49" fontId="0" fillId="3" borderId="2" xfId="0" applyNumberFormat="1" applyFill="1" applyBorder="1" applyAlignment="1">
      <alignment horizontal="left"/>
    </xf>
    <xf numFmtId="0" fontId="0" fillId="3" borderId="2" xfId="0" applyFill="1" applyBorder="1" applyAlignment="1">
      <alignment horizontal="left" wrapText="1"/>
    </xf>
    <xf numFmtId="0" fontId="0" fillId="3" borderId="2" xfId="0" applyFill="1" applyBorder="1" applyAlignment="1">
      <alignment horizontal="left" vertical="top"/>
    </xf>
    <xf numFmtId="0" fontId="0" fillId="3" borderId="1" xfId="0" applyFill="1" applyBorder="1"/>
    <xf numFmtId="0" fontId="5" fillId="3" borderId="1" xfId="0" applyFont="1" applyFill="1" applyBorder="1" applyAlignment="1">
      <alignment horizontal="center" vertical="top" wrapText="1"/>
    </xf>
    <xf numFmtId="0" fontId="15" fillId="3" borderId="1" xfId="0" applyFont="1" applyFill="1" applyBorder="1" applyAlignment="1">
      <alignment horizontal="center" vertical="top" wrapText="1"/>
    </xf>
    <xf numFmtId="1" fontId="15" fillId="3" borderId="1" xfId="0" applyNumberFormat="1" applyFont="1" applyFill="1" applyBorder="1" applyAlignment="1">
      <alignment horizontal="center" vertical="top" wrapText="1"/>
    </xf>
    <xf numFmtId="0" fontId="0" fillId="3" borderId="1" xfId="0" applyFill="1" applyBorder="1" applyAlignment="1">
      <alignment wrapText="1"/>
    </xf>
    <xf numFmtId="0" fontId="5" fillId="3" borderId="2" xfId="0" applyFont="1" applyFill="1" applyBorder="1" applyAlignment="1">
      <alignment vertical="top" wrapText="1"/>
    </xf>
    <xf numFmtId="0" fontId="5" fillId="3" borderId="1" xfId="0" applyFont="1" applyFill="1" applyBorder="1" applyAlignment="1">
      <alignment vertical="top" wrapText="1"/>
    </xf>
    <xf numFmtId="0" fontId="0" fillId="3" borderId="4" xfId="0" applyFill="1" applyBorder="1" applyAlignment="1">
      <alignment vertical="top" wrapText="1"/>
    </xf>
    <xf numFmtId="1" fontId="0" fillId="3" borderId="1" xfId="0" applyNumberFormat="1" applyFill="1" applyBorder="1" applyAlignment="1">
      <alignment vertical="top" wrapText="1"/>
    </xf>
    <xf numFmtId="49" fontId="0" fillId="0" borderId="1" xfId="0" applyNumberFormat="1" applyFont="1" applyBorder="1" applyAlignment="1">
      <alignment vertical="top" wrapText="1"/>
    </xf>
    <xf numFmtId="49" fontId="0" fillId="3" borderId="1" xfId="0" applyNumberFormat="1" applyFont="1" applyFill="1" applyBorder="1" applyAlignment="1">
      <alignment vertical="top" wrapText="1"/>
    </xf>
    <xf numFmtId="49" fontId="0" fillId="0" borderId="2" xfId="0" applyNumberFormat="1" applyFont="1" applyBorder="1" applyAlignment="1">
      <alignment vertical="top" wrapText="1"/>
    </xf>
    <xf numFmtId="49" fontId="0" fillId="0" borderId="3" xfId="0" applyNumberFormat="1" applyFont="1" applyBorder="1" applyAlignment="1">
      <alignment vertical="top" wrapText="1"/>
    </xf>
    <xf numFmtId="49" fontId="0" fillId="3" borderId="2" xfId="0" applyNumberFormat="1" applyFont="1" applyFill="1" applyBorder="1" applyAlignment="1">
      <alignment vertical="top" wrapText="1"/>
    </xf>
    <xf numFmtId="49" fontId="0" fillId="3" borderId="3" xfId="0" applyNumberFormat="1" applyFont="1" applyFill="1" applyBorder="1" applyAlignment="1">
      <alignment vertical="top" wrapText="1"/>
    </xf>
    <xf numFmtId="49" fontId="0" fillId="0" borderId="4" xfId="0" applyNumberFormat="1" applyFont="1" applyBorder="1" applyAlignment="1">
      <alignment vertical="top" wrapText="1"/>
    </xf>
    <xf numFmtId="49" fontId="4" fillId="3" borderId="1" xfId="0" applyNumberFormat="1" applyFont="1" applyFill="1" applyBorder="1" applyAlignment="1">
      <alignment vertical="top" wrapText="1"/>
    </xf>
    <xf numFmtId="49" fontId="0" fillId="3" borderId="4" xfId="0" applyNumberFormat="1" applyFont="1" applyFill="1" applyBorder="1" applyAlignment="1">
      <alignment vertical="top" wrapText="1"/>
    </xf>
    <xf numFmtId="49" fontId="0" fillId="2" borderId="1" xfId="0" applyNumberFormat="1" applyFont="1" applyFill="1" applyBorder="1" applyAlignment="1">
      <alignment vertical="top" wrapText="1"/>
    </xf>
    <xf numFmtId="49" fontId="4" fillId="3" borderId="2" xfId="0" applyNumberFormat="1" applyFont="1" applyFill="1" applyBorder="1" applyAlignment="1">
      <alignment vertical="top" wrapText="1"/>
    </xf>
    <xf numFmtId="49" fontId="4" fillId="3" borderId="3" xfId="0" applyNumberFormat="1" applyFont="1" applyFill="1" applyBorder="1" applyAlignment="1">
      <alignment vertical="top" wrapText="1"/>
    </xf>
    <xf numFmtId="49" fontId="4" fillId="3" borderId="4" xfId="0" applyNumberFormat="1" applyFont="1" applyFill="1" applyBorder="1" applyAlignment="1">
      <alignment vertical="top" wrapText="1"/>
    </xf>
    <xf numFmtId="49" fontId="9" fillId="3" borderId="5" xfId="1" applyNumberFormat="1" applyFont="1" applyFill="1" applyBorder="1" applyAlignment="1">
      <alignment vertical="top" wrapText="1"/>
    </xf>
    <xf numFmtId="49" fontId="9" fillId="3" borderId="6" xfId="1" applyNumberFormat="1" applyFont="1" applyFill="1" applyBorder="1" applyAlignment="1">
      <alignment vertical="top" wrapText="1"/>
    </xf>
    <xf numFmtId="49" fontId="4" fillId="0" borderId="1" xfId="0" applyNumberFormat="1" applyFont="1" applyBorder="1" applyAlignment="1">
      <alignment vertical="top" wrapText="1"/>
    </xf>
    <xf numFmtId="49" fontId="0" fillId="0" borderId="2" xfId="0" applyNumberFormat="1" applyBorder="1" applyAlignment="1">
      <alignment vertical="top" wrapText="1"/>
    </xf>
    <xf numFmtId="49" fontId="0" fillId="3" borderId="1" xfId="0" applyNumberFormat="1" applyFill="1" applyBorder="1" applyAlignment="1">
      <alignment vertical="top" wrapText="1"/>
    </xf>
    <xf numFmtId="49" fontId="15" fillId="3" borderId="2" xfId="0" applyNumberFormat="1" applyFont="1" applyFill="1" applyBorder="1" applyAlignment="1">
      <alignment horizontal="left" vertical="top" wrapText="1"/>
    </xf>
    <xf numFmtId="49" fontId="15" fillId="3" borderId="1" xfId="0" applyNumberFormat="1" applyFont="1" applyFill="1" applyBorder="1" applyAlignment="1">
      <alignment horizontal="center" vertical="top" wrapText="1"/>
    </xf>
    <xf numFmtId="49" fontId="0" fillId="3" borderId="3" xfId="0" applyNumberFormat="1" applyFill="1" applyBorder="1" applyAlignment="1">
      <alignment vertical="top" wrapText="1"/>
    </xf>
    <xf numFmtId="49" fontId="0" fillId="3" borderId="2" xfId="0" applyNumberFormat="1" applyFill="1" applyBorder="1" applyAlignment="1">
      <alignment vertical="top" wrapText="1"/>
    </xf>
    <xf numFmtId="49" fontId="0" fillId="0" borderId="1" xfId="0" applyNumberFormat="1" applyFill="1" applyBorder="1" applyAlignment="1">
      <alignment vertical="top" wrapText="1"/>
    </xf>
    <xf numFmtId="49" fontId="0" fillId="2" borderId="1" xfId="0" applyNumberFormat="1" applyFill="1" applyBorder="1" applyAlignment="1">
      <alignment vertical="top" wrapText="1"/>
    </xf>
    <xf numFmtId="49" fontId="0" fillId="3" borderId="2" xfId="0" applyNumberFormat="1" applyFill="1" applyBorder="1" applyAlignment="1">
      <alignment horizontal="center" vertical="top" wrapText="1"/>
    </xf>
    <xf numFmtId="49" fontId="0" fillId="3" borderId="3" xfId="0" applyNumberFormat="1" applyFont="1" applyFill="1" applyBorder="1" applyAlignment="1">
      <alignment horizontal="center" vertical="top" wrapText="1"/>
    </xf>
    <xf numFmtId="0" fontId="0" fillId="0" borderId="0" xfId="0" applyFont="1" applyFill="1" applyBorder="1" applyAlignment="1">
      <alignment vertical="top" wrapText="1"/>
    </xf>
    <xf numFmtId="0" fontId="0" fillId="0" borderId="1" xfId="0" applyFill="1" applyBorder="1" applyAlignment="1">
      <alignment vertical="top" wrapText="1"/>
    </xf>
    <xf numFmtId="1" fontId="4" fillId="0" borderId="2" xfId="0" applyNumberFormat="1" applyFont="1" applyBorder="1" applyAlignment="1">
      <alignment vertical="top" wrapText="1"/>
    </xf>
    <xf numFmtId="0" fontId="0" fillId="3" borderId="2" xfId="0" applyFont="1" applyFill="1" applyBorder="1" applyAlignment="1">
      <alignment vertical="top" wrapText="1"/>
    </xf>
    <xf numFmtId="0" fontId="0" fillId="3" borderId="3" xfId="0" applyFont="1" applyFill="1" applyBorder="1" applyAlignment="1">
      <alignment vertical="top" wrapText="1"/>
    </xf>
    <xf numFmtId="0" fontId="0" fillId="3" borderId="2" xfId="0" applyFill="1" applyBorder="1" applyAlignment="1">
      <alignment vertical="top" wrapText="1"/>
    </xf>
    <xf numFmtId="0" fontId="0" fillId="3" borderId="1" xfId="0" applyFont="1" applyFill="1" applyBorder="1" applyAlignment="1">
      <alignment vertical="top" wrapText="1"/>
    </xf>
    <xf numFmtId="166" fontId="9" fillId="3" borderId="5" xfId="1" applyFont="1" applyFill="1" applyBorder="1" applyAlignment="1">
      <alignment vertical="top" wrapText="1"/>
    </xf>
    <xf numFmtId="1" fontId="4" fillId="3" borderId="2" xfId="0" applyNumberFormat="1" applyFont="1" applyFill="1" applyBorder="1" applyAlignment="1">
      <alignment vertical="top" wrapText="1"/>
    </xf>
    <xf numFmtId="167" fontId="9" fillId="3" borderId="5" xfId="1" applyNumberFormat="1" applyFont="1" applyFill="1" applyBorder="1" applyAlignment="1">
      <alignment vertical="top" wrapText="1"/>
    </xf>
    <xf numFmtId="0" fontId="0" fillId="0" borderId="1" xfId="0" applyFont="1" applyBorder="1" applyAlignment="1">
      <alignment vertical="top" wrapText="1"/>
    </xf>
    <xf numFmtId="1" fontId="4" fillId="3" borderId="1" xfId="0" applyNumberFormat="1" applyFont="1" applyFill="1" applyBorder="1" applyAlignment="1">
      <alignment vertical="top" wrapText="1"/>
    </xf>
    <xf numFmtId="0" fontId="0" fillId="0" borderId="2" xfId="0" applyFont="1" applyBorder="1" applyAlignment="1">
      <alignment vertical="top" wrapText="1"/>
    </xf>
    <xf numFmtId="0" fontId="0" fillId="0" borderId="1" xfId="0" applyFont="1" applyBorder="1" applyAlignment="1">
      <alignment vertical="top" wrapText="1"/>
    </xf>
    <xf numFmtId="0" fontId="0" fillId="3" borderId="1" xfId="0" applyFont="1" applyFill="1" applyBorder="1" applyAlignment="1">
      <alignment vertical="top" wrapText="1"/>
    </xf>
    <xf numFmtId="0" fontId="1" fillId="0" borderId="1" xfId="0" applyFont="1" applyFill="1" applyBorder="1" applyAlignment="1">
      <alignment vertical="top" wrapText="1"/>
    </xf>
    <xf numFmtId="1" fontId="0" fillId="0" borderId="1" xfId="0" applyNumberFormat="1" applyFont="1" applyFill="1" applyBorder="1" applyAlignment="1">
      <alignment vertical="top" wrapText="1"/>
    </xf>
    <xf numFmtId="49" fontId="0" fillId="5" borderId="2" xfId="0" applyNumberFormat="1" applyFill="1" applyBorder="1" applyAlignment="1">
      <alignment vertical="top" wrapText="1"/>
    </xf>
    <xf numFmtId="0" fontId="0" fillId="5" borderId="1" xfId="0" applyNumberFormat="1" applyFont="1" applyFill="1" applyBorder="1" applyAlignment="1">
      <alignment horizontal="left" vertical="top" wrapText="1"/>
    </xf>
    <xf numFmtId="49" fontId="0" fillId="0" borderId="1" xfId="0" applyNumberFormat="1" applyFont="1" applyFill="1" applyBorder="1" applyAlignment="1">
      <alignment vertical="top" wrapText="1"/>
    </xf>
    <xf numFmtId="49" fontId="0" fillId="5" borderId="2" xfId="0" applyNumberFormat="1" applyFont="1" applyFill="1" applyBorder="1" applyAlignment="1">
      <alignment vertical="top" wrapText="1"/>
    </xf>
    <xf numFmtId="0" fontId="4" fillId="0" borderId="1" xfId="0" applyFont="1" applyFill="1" applyBorder="1" applyAlignment="1">
      <alignment vertical="top" wrapText="1"/>
    </xf>
    <xf numFmtId="0" fontId="0" fillId="2" borderId="1" xfId="0" applyNumberFormat="1" applyFill="1" applyBorder="1" applyAlignment="1">
      <alignment horizontal="left" vertical="top" wrapText="1"/>
    </xf>
    <xf numFmtId="0" fontId="6" fillId="3" borderId="1" xfId="0" applyFont="1" applyFill="1" applyBorder="1" applyAlignment="1">
      <alignment vertical="top" wrapText="1"/>
    </xf>
    <xf numFmtId="2" fontId="19" fillId="3" borderId="0" xfId="0" applyNumberFormat="1" applyFont="1" applyFill="1" applyAlignment="1">
      <alignment vertical="top" wrapText="1"/>
    </xf>
    <xf numFmtId="0" fontId="19" fillId="3" borderId="0" xfId="0" applyNumberFormat="1" applyFont="1" applyFill="1" applyAlignment="1">
      <alignment horizontal="left" vertical="top" wrapText="1"/>
    </xf>
    <xf numFmtId="0" fontId="20" fillId="0" borderId="1" xfId="0" applyFont="1" applyBorder="1" applyAlignment="1">
      <alignment vertical="top" wrapText="1"/>
    </xf>
    <xf numFmtId="0" fontId="6" fillId="0" borderId="1" xfId="0" applyFont="1" applyBorder="1" applyAlignment="1">
      <alignment vertical="top" wrapText="1"/>
    </xf>
    <xf numFmtId="49" fontId="6" fillId="0" borderId="1" xfId="0" applyNumberFormat="1" applyFont="1" applyBorder="1" applyAlignment="1">
      <alignment vertical="top" wrapText="1"/>
    </xf>
    <xf numFmtId="1" fontId="6" fillId="0" borderId="1" xfId="0" applyNumberFormat="1" applyFont="1" applyBorder="1" applyAlignment="1">
      <alignment vertical="top" wrapText="1"/>
    </xf>
    <xf numFmtId="0" fontId="6" fillId="0" borderId="1" xfId="0" applyNumberFormat="1" applyFont="1" applyBorder="1" applyAlignment="1">
      <alignment horizontal="left" vertical="top" wrapText="1"/>
    </xf>
    <xf numFmtId="49" fontId="6" fillId="0" borderId="3" xfId="0" applyNumberFormat="1" applyFont="1" applyBorder="1" applyAlignment="1">
      <alignment vertical="top" wrapText="1"/>
    </xf>
    <xf numFmtId="0" fontId="6" fillId="6" borderId="1" xfId="0" applyNumberFormat="1" applyFont="1" applyFill="1" applyBorder="1" applyAlignment="1">
      <alignment horizontal="left" vertical="top" wrapText="1"/>
    </xf>
    <xf numFmtId="0" fontId="6" fillId="0" borderId="3" xfId="0" applyFont="1" applyBorder="1" applyAlignment="1">
      <alignment vertical="top" wrapText="1"/>
    </xf>
    <xf numFmtId="0" fontId="6" fillId="6" borderId="3" xfId="0" applyFont="1" applyFill="1" applyBorder="1" applyAlignment="1">
      <alignment vertical="top" wrapText="1"/>
    </xf>
    <xf numFmtId="1" fontId="6" fillId="0" borderId="3" xfId="0" applyNumberFormat="1" applyFont="1" applyBorder="1" applyAlignment="1">
      <alignment vertical="top" wrapText="1"/>
    </xf>
    <xf numFmtId="0" fontId="6" fillId="6" borderId="1" xfId="0" applyFont="1" applyFill="1" applyBorder="1" applyAlignment="1">
      <alignment vertical="top" wrapText="1"/>
    </xf>
    <xf numFmtId="49" fontId="6" fillId="6" borderId="1" xfId="0" applyNumberFormat="1" applyFont="1" applyFill="1" applyBorder="1" applyAlignment="1">
      <alignment vertical="top" wrapText="1"/>
    </xf>
    <xf numFmtId="1" fontId="6" fillId="6" borderId="1" xfId="0" applyNumberFormat="1" applyFont="1" applyFill="1" applyBorder="1" applyAlignment="1">
      <alignment vertical="top" wrapText="1"/>
    </xf>
    <xf numFmtId="49" fontId="6" fillId="3" borderId="4" xfId="0" applyNumberFormat="1" applyFont="1" applyFill="1" applyBorder="1" applyAlignment="1">
      <alignment vertical="top" wrapText="1"/>
    </xf>
    <xf numFmtId="0" fontId="6" fillId="3" borderId="1" xfId="0" applyNumberFormat="1" applyFont="1" applyFill="1" applyBorder="1" applyAlignment="1">
      <alignment horizontal="left" vertical="top" wrapText="1"/>
    </xf>
    <xf numFmtId="49" fontId="6" fillId="3" borderId="3" xfId="0" applyNumberFormat="1" applyFont="1" applyFill="1" applyBorder="1" applyAlignment="1">
      <alignment vertical="top" wrapText="1"/>
    </xf>
    <xf numFmtId="49" fontId="6" fillId="3" borderId="1" xfId="0" applyNumberFormat="1" applyFont="1" applyFill="1" applyBorder="1" applyAlignment="1">
      <alignment vertical="top" wrapText="1"/>
    </xf>
    <xf numFmtId="1" fontId="6" fillId="3" borderId="1" xfId="0" applyNumberFormat="1" applyFont="1" applyFill="1" applyBorder="1" applyAlignment="1">
      <alignment vertical="top" wrapText="1"/>
    </xf>
    <xf numFmtId="49" fontId="6" fillId="3" borderId="2" xfId="0" applyNumberFormat="1" applyFont="1" applyFill="1" applyBorder="1" applyAlignment="1">
      <alignment vertical="top" wrapText="1"/>
    </xf>
    <xf numFmtId="1" fontId="0" fillId="3" borderId="1" xfId="0" applyNumberFormat="1" applyFill="1" applyBorder="1"/>
    <xf numFmtId="0" fontId="4" fillId="2" borderId="13" xfId="0" applyNumberFormat="1" applyFont="1" applyFill="1" applyBorder="1" applyAlignment="1">
      <alignment horizontal="left" vertical="top" wrapText="1"/>
    </xf>
    <xf numFmtId="0" fontId="0" fillId="3" borderId="1" xfId="0" applyFont="1" applyFill="1" applyBorder="1" applyAlignment="1">
      <alignment vertical="top" wrapText="1"/>
    </xf>
    <xf numFmtId="0" fontId="12" fillId="0" borderId="1" xfId="0" applyFont="1" applyFill="1" applyBorder="1" applyAlignment="1">
      <alignment horizontal="left" vertical="top" wrapText="1"/>
    </xf>
    <xf numFmtId="0" fontId="12" fillId="4" borderId="1" xfId="0" applyFont="1" applyFill="1" applyBorder="1" applyAlignment="1">
      <alignment horizontal="left" vertical="top" wrapText="1"/>
    </xf>
    <xf numFmtId="49" fontId="12" fillId="4" borderId="1" xfId="0" applyNumberFormat="1" applyFont="1" applyFill="1" applyBorder="1" applyAlignment="1">
      <alignment horizontal="left" vertical="top" wrapText="1"/>
    </xf>
    <xf numFmtId="1" fontId="12" fillId="4" borderId="1" xfId="0" applyNumberFormat="1" applyFont="1" applyFill="1" applyBorder="1" applyAlignment="1">
      <alignment horizontal="left" vertical="top" wrapText="1"/>
    </xf>
    <xf numFmtId="0" fontId="12" fillId="4" borderId="2" xfId="0" applyFont="1" applyFill="1" applyBorder="1" applyAlignment="1">
      <alignment horizontal="left" vertical="top" wrapText="1"/>
    </xf>
    <xf numFmtId="49" fontId="12" fillId="4" borderId="2" xfId="0" applyNumberFormat="1" applyFont="1" applyFill="1" applyBorder="1" applyAlignment="1">
      <alignment horizontal="left" vertical="top" wrapText="1"/>
    </xf>
    <xf numFmtId="1" fontId="12" fillId="4" borderId="2" xfId="0" applyNumberFormat="1" applyFont="1" applyFill="1" applyBorder="1" applyAlignment="1">
      <alignment horizontal="left" vertical="top" wrapText="1"/>
    </xf>
    <xf numFmtId="0" fontId="12" fillId="4" borderId="8" xfId="0" applyFont="1" applyFill="1" applyBorder="1" applyAlignment="1">
      <alignment horizontal="left" vertical="top" wrapText="1"/>
    </xf>
    <xf numFmtId="0" fontId="12" fillId="0" borderId="3" xfId="0" applyFont="1" applyFill="1" applyBorder="1" applyAlignment="1">
      <alignment horizontal="left" vertical="top" wrapText="1"/>
    </xf>
    <xf numFmtId="49" fontId="12" fillId="0" borderId="3" xfId="0" applyNumberFormat="1" applyFont="1" applyFill="1" applyBorder="1" applyAlignment="1">
      <alignment horizontal="left" vertical="top" wrapText="1"/>
    </xf>
    <xf numFmtId="1" fontId="12" fillId="0" borderId="3" xfId="0" applyNumberFormat="1" applyFont="1" applyFill="1" applyBorder="1" applyAlignment="1">
      <alignment horizontal="left" vertical="top" wrapText="1"/>
    </xf>
    <xf numFmtId="0" fontId="12" fillId="0" borderId="8" xfId="0" applyFont="1" applyFill="1" applyBorder="1" applyAlignment="1">
      <alignment horizontal="left" vertical="top" wrapText="1"/>
    </xf>
    <xf numFmtId="0" fontId="12" fillId="4" borderId="3" xfId="0" applyFont="1" applyFill="1" applyBorder="1" applyAlignment="1">
      <alignment horizontal="left" vertical="top" wrapText="1"/>
    </xf>
    <xf numFmtId="49" fontId="12" fillId="4" borderId="3" xfId="0" applyNumberFormat="1" applyFont="1" applyFill="1" applyBorder="1" applyAlignment="1">
      <alignment horizontal="left" vertical="top" wrapText="1"/>
    </xf>
    <xf numFmtId="49" fontId="12" fillId="0" borderId="1" xfId="0" applyNumberFormat="1" applyFont="1" applyFill="1" applyBorder="1" applyAlignment="1">
      <alignment horizontal="left" vertical="top" wrapText="1"/>
    </xf>
    <xf numFmtId="1" fontId="12" fillId="0" borderId="1" xfId="0" applyNumberFormat="1" applyFont="1" applyFill="1" applyBorder="1" applyAlignment="1">
      <alignment horizontal="left" vertical="top" wrapText="1"/>
    </xf>
    <xf numFmtId="0" fontId="12" fillId="0" borderId="2" xfId="0" applyFont="1" applyFill="1" applyBorder="1" applyAlignment="1">
      <alignment horizontal="left" vertical="top" wrapText="1"/>
    </xf>
    <xf numFmtId="0" fontId="12" fillId="4" borderId="11" xfId="0" applyFont="1" applyFill="1" applyBorder="1" applyAlignment="1">
      <alignment horizontal="left" vertical="top" wrapText="1"/>
    </xf>
    <xf numFmtId="0" fontId="12" fillId="4" borderId="12" xfId="0" applyFont="1" applyFill="1" applyBorder="1" applyAlignment="1">
      <alignment horizontal="left" vertical="top" wrapText="1"/>
    </xf>
    <xf numFmtId="0" fontId="12" fillId="4" borderId="13" xfId="0" applyFont="1" applyFill="1" applyBorder="1" applyAlignment="1">
      <alignment horizontal="left" vertical="top" wrapText="1"/>
    </xf>
    <xf numFmtId="49" fontId="12" fillId="4" borderId="9" xfId="0" applyNumberFormat="1" applyFont="1" applyFill="1" applyBorder="1" applyAlignment="1">
      <alignment horizontal="left" vertical="top" wrapText="1"/>
    </xf>
    <xf numFmtId="1" fontId="12" fillId="4" borderId="0" xfId="0" applyNumberFormat="1" applyFont="1" applyFill="1" applyAlignment="1">
      <alignment horizontal="left" vertical="top"/>
    </xf>
    <xf numFmtId="1" fontId="12" fillId="4" borderId="1" xfId="0" applyNumberFormat="1" applyFont="1" applyFill="1" applyBorder="1" applyAlignment="1">
      <alignment horizontal="left" vertical="top"/>
    </xf>
    <xf numFmtId="1" fontId="12" fillId="0" borderId="1" xfId="0" applyNumberFormat="1" applyFont="1" applyFill="1" applyBorder="1" applyAlignment="1">
      <alignment horizontal="left" vertical="top"/>
    </xf>
    <xf numFmtId="1" fontId="12" fillId="4" borderId="2" xfId="0" applyNumberFormat="1" applyFont="1" applyFill="1" applyBorder="1" applyAlignment="1">
      <alignment horizontal="left" vertical="top"/>
    </xf>
    <xf numFmtId="0" fontId="12" fillId="4" borderId="14" xfId="0" applyFont="1" applyFill="1" applyBorder="1" applyAlignment="1">
      <alignment horizontal="left" vertical="top" wrapText="1"/>
    </xf>
    <xf numFmtId="0" fontId="12" fillId="4" borderId="9" xfId="0" applyFont="1" applyFill="1" applyBorder="1" applyAlignment="1">
      <alignment horizontal="left" vertical="top" wrapText="1"/>
    </xf>
    <xf numFmtId="0" fontId="12" fillId="0" borderId="4" xfId="0" applyFont="1" applyFill="1" applyBorder="1" applyAlignment="1">
      <alignment horizontal="left" vertical="top" wrapText="1"/>
    </xf>
    <xf numFmtId="0" fontId="0" fillId="3" borderId="1" xfId="0" applyFont="1" applyFill="1" applyBorder="1" applyAlignment="1">
      <alignment vertical="top" wrapText="1"/>
    </xf>
    <xf numFmtId="0" fontId="6" fillId="3" borderId="1" xfId="0" applyFont="1" applyFill="1" applyBorder="1" applyAlignment="1">
      <alignment horizontal="right" vertical="top" wrapText="1"/>
    </xf>
    <xf numFmtId="1" fontId="0" fillId="2" borderId="1" xfId="0" applyNumberFormat="1" applyFill="1" applyBorder="1" applyAlignment="1">
      <alignment vertical="top" wrapText="1"/>
    </xf>
    <xf numFmtId="0" fontId="0" fillId="3" borderId="1" xfId="0" applyFont="1" applyFill="1" applyBorder="1" applyAlignment="1">
      <alignment vertical="top" wrapText="1"/>
    </xf>
    <xf numFmtId="49" fontId="0" fillId="2" borderId="2" xfId="0" applyNumberFormat="1" applyFont="1" applyFill="1" applyBorder="1" applyAlignment="1">
      <alignment vertical="top" wrapText="1"/>
    </xf>
    <xf numFmtId="0" fontId="21" fillId="0" borderId="1" xfId="0" applyFont="1" applyBorder="1" applyAlignment="1">
      <alignment vertical="top" wrapText="1"/>
    </xf>
    <xf numFmtId="0" fontId="0" fillId="3" borderId="1" xfId="0" applyFill="1" applyBorder="1" applyAlignment="1">
      <alignment horizontal="right" vertical="top" wrapText="1"/>
    </xf>
    <xf numFmtId="0" fontId="22" fillId="0" borderId="0" xfId="0" applyFont="1" applyAlignment="1">
      <alignment wrapText="1"/>
    </xf>
    <xf numFmtId="0" fontId="0" fillId="0" borderId="3" xfId="0" applyBorder="1" applyAlignment="1">
      <alignment vertical="top" wrapText="1"/>
    </xf>
    <xf numFmtId="0" fontId="0" fillId="0" borderId="1" xfId="0" applyFont="1" applyBorder="1" applyAlignment="1">
      <alignment vertical="top" wrapText="1"/>
    </xf>
    <xf numFmtId="0" fontId="0" fillId="3" borderId="2" xfId="0" applyFont="1" applyFill="1" applyBorder="1" applyAlignment="1">
      <alignment vertical="top" wrapText="1"/>
    </xf>
    <xf numFmtId="0" fontId="0" fillId="3" borderId="1" xfId="0" applyFont="1" applyFill="1" applyBorder="1" applyAlignment="1">
      <alignment vertical="top" wrapText="1"/>
    </xf>
    <xf numFmtId="49" fontId="0" fillId="3" borderId="1" xfId="0" applyNumberFormat="1" applyFont="1" applyFill="1" applyBorder="1" applyAlignment="1">
      <alignment horizontal="center" vertical="top" wrapText="1"/>
    </xf>
    <xf numFmtId="0" fontId="0" fillId="3" borderId="1" xfId="0" applyFont="1" applyFill="1" applyBorder="1" applyAlignment="1">
      <alignment vertical="top" wrapText="1"/>
    </xf>
    <xf numFmtId="1" fontId="4" fillId="3" borderId="2" xfId="0" applyNumberFormat="1" applyFont="1" applyFill="1" applyBorder="1" applyAlignment="1">
      <alignment vertical="top" wrapText="1"/>
    </xf>
    <xf numFmtId="1" fontId="4" fillId="3" borderId="1" xfId="0" applyNumberFormat="1" applyFont="1" applyFill="1" applyBorder="1" applyAlignment="1">
      <alignment vertical="top" wrapText="1"/>
    </xf>
    <xf numFmtId="0" fontId="0" fillId="3" borderId="1" xfId="0" applyFont="1" applyFill="1" applyBorder="1" applyAlignment="1">
      <alignment vertical="top" wrapText="1"/>
    </xf>
    <xf numFmtId="1" fontId="4" fillId="2" borderId="2" xfId="0" applyNumberFormat="1" applyFont="1" applyFill="1" applyBorder="1" applyAlignment="1">
      <alignment vertical="top" wrapText="1"/>
    </xf>
    <xf numFmtId="0" fontId="0" fillId="3" borderId="4" xfId="0" applyFont="1" applyFill="1" applyBorder="1" applyAlignment="1">
      <alignment vertical="top" wrapText="1"/>
    </xf>
    <xf numFmtId="1" fontId="0" fillId="3" borderId="3" xfId="0" applyNumberFormat="1" applyFont="1" applyFill="1" applyBorder="1" applyAlignment="1">
      <alignment vertical="top" wrapText="1"/>
    </xf>
    <xf numFmtId="0" fontId="0" fillId="3" borderId="1" xfId="0" applyFont="1" applyFill="1" applyBorder="1" applyAlignment="1">
      <alignment vertical="top" wrapText="1"/>
    </xf>
    <xf numFmtId="1" fontId="0" fillId="3" borderId="3" xfId="0" applyNumberFormat="1" applyFill="1" applyBorder="1" applyAlignment="1">
      <alignment vertical="top" wrapText="1"/>
    </xf>
    <xf numFmtId="0" fontId="0" fillId="3" borderId="3" xfId="0" applyNumberFormat="1" applyFill="1" applyBorder="1" applyAlignment="1">
      <alignment horizontal="left" vertical="top" wrapText="1"/>
    </xf>
    <xf numFmtId="0" fontId="0" fillId="3" borderId="1" xfId="0" applyFont="1" applyFill="1" applyBorder="1" applyAlignment="1">
      <alignment vertical="top" wrapText="1"/>
    </xf>
    <xf numFmtId="0" fontId="0" fillId="3" borderId="1" xfId="0" applyFont="1" applyFill="1" applyBorder="1" applyAlignment="1">
      <alignment vertical="top" wrapText="1"/>
    </xf>
    <xf numFmtId="1" fontId="4" fillId="3" borderId="1" xfId="0" applyNumberFormat="1" applyFont="1" applyFill="1" applyBorder="1" applyAlignment="1">
      <alignment vertical="top" wrapText="1"/>
    </xf>
    <xf numFmtId="0" fontId="0" fillId="3" borderId="1" xfId="0" applyFont="1" applyFill="1" applyBorder="1" applyAlignment="1">
      <alignment vertical="top" wrapText="1"/>
    </xf>
    <xf numFmtId="0" fontId="0" fillId="3" borderId="1" xfId="0" applyFont="1" applyFill="1" applyBorder="1" applyAlignment="1">
      <alignment vertical="top" wrapText="1"/>
    </xf>
    <xf numFmtId="0" fontId="22" fillId="3" borderId="1" xfId="0" applyFont="1" applyFill="1" applyBorder="1" applyAlignment="1">
      <alignment vertical="top" wrapText="1"/>
    </xf>
    <xf numFmtId="0" fontId="22" fillId="3" borderId="0" xfId="0" applyFont="1" applyFill="1" applyAlignment="1">
      <alignment wrapText="1"/>
    </xf>
    <xf numFmtId="0" fontId="17" fillId="4" borderId="1" xfId="0" applyFont="1" applyFill="1" applyBorder="1" applyAlignment="1">
      <alignment horizontal="left" vertical="top" wrapText="1"/>
    </xf>
    <xf numFmtId="1" fontId="17" fillId="4" borderId="1" xfId="0" applyNumberFormat="1" applyFont="1" applyFill="1" applyBorder="1" applyAlignment="1">
      <alignment horizontal="left" vertical="top" wrapText="1"/>
    </xf>
    <xf numFmtId="0" fontId="17" fillId="4" borderId="2" xfId="0" applyFont="1" applyFill="1" applyBorder="1" applyAlignment="1">
      <alignment horizontal="left" vertical="top" wrapText="1"/>
    </xf>
    <xf numFmtId="1" fontId="17" fillId="4" borderId="2" xfId="0" applyNumberFormat="1" applyFont="1" applyFill="1" applyBorder="1" applyAlignment="1">
      <alignment horizontal="left" vertical="top" wrapText="1"/>
    </xf>
    <xf numFmtId="0" fontId="17" fillId="4" borderId="3" xfId="0" applyFont="1" applyFill="1" applyBorder="1" applyAlignment="1">
      <alignment horizontal="left" vertical="top" wrapText="1"/>
    </xf>
    <xf numFmtId="1" fontId="17" fillId="4" borderId="3" xfId="0" applyNumberFormat="1" applyFont="1" applyFill="1" applyBorder="1" applyAlignment="1">
      <alignment horizontal="left" vertical="top" wrapText="1"/>
    </xf>
    <xf numFmtId="1" fontId="1" fillId="3" borderId="1" xfId="0" applyNumberFormat="1" applyFont="1" applyFill="1" applyBorder="1" applyAlignment="1">
      <alignment vertical="top" wrapText="1"/>
    </xf>
    <xf numFmtId="1" fontId="1" fillId="0" borderId="1" xfId="0" applyNumberFormat="1" applyFont="1" applyBorder="1" applyAlignment="1">
      <alignment vertical="top" wrapText="1"/>
    </xf>
    <xf numFmtId="0" fontId="0" fillId="3" borderId="1" xfId="0" applyFont="1" applyFill="1" applyBorder="1" applyAlignment="1">
      <alignment vertical="top" wrapText="1"/>
    </xf>
    <xf numFmtId="0" fontId="12" fillId="4" borderId="7" xfId="0" applyFont="1" applyFill="1" applyBorder="1" applyAlignment="1">
      <alignment horizontal="left" vertical="top" wrapText="1"/>
    </xf>
    <xf numFmtId="0" fontId="12" fillId="0" borderId="13" xfId="0" applyFont="1" applyFill="1" applyBorder="1" applyAlignment="1">
      <alignment horizontal="left" vertical="top" wrapText="1"/>
    </xf>
    <xf numFmtId="1" fontId="12" fillId="4" borderId="13" xfId="0" applyNumberFormat="1" applyFont="1" applyFill="1" applyBorder="1" applyAlignment="1">
      <alignment horizontal="left" vertical="top" wrapText="1"/>
    </xf>
    <xf numFmtId="1" fontId="12" fillId="4" borderId="9" xfId="0" applyNumberFormat="1" applyFont="1" applyFill="1" applyBorder="1" applyAlignment="1">
      <alignment horizontal="left" vertical="top" wrapText="1"/>
    </xf>
    <xf numFmtId="0" fontId="0" fillId="0" borderId="13" xfId="0" applyNumberFormat="1" applyFont="1" applyFill="1" applyBorder="1" applyAlignment="1">
      <alignment horizontal="left" vertical="top" wrapText="1"/>
    </xf>
    <xf numFmtId="0" fontId="0" fillId="3" borderId="13" xfId="0" applyNumberFormat="1" applyFont="1" applyFill="1" applyBorder="1" applyAlignment="1">
      <alignment horizontal="left" vertical="top" wrapText="1"/>
    </xf>
    <xf numFmtId="0" fontId="0" fillId="0" borderId="13" xfId="0" applyNumberFormat="1" applyFont="1" applyBorder="1" applyAlignment="1">
      <alignment horizontal="left" vertical="top" wrapText="1"/>
    </xf>
    <xf numFmtId="0" fontId="0" fillId="0" borderId="13" xfId="0" applyNumberFormat="1" applyBorder="1" applyAlignment="1">
      <alignment horizontal="left" vertical="top" wrapText="1"/>
    </xf>
    <xf numFmtId="0" fontId="4" fillId="0" borderId="13" xfId="0" applyNumberFormat="1" applyFont="1" applyBorder="1" applyAlignment="1">
      <alignment horizontal="left" vertical="top" wrapText="1"/>
    </xf>
    <xf numFmtId="0" fontId="0" fillId="3" borderId="13" xfId="0" applyNumberFormat="1" applyFill="1" applyBorder="1" applyAlignment="1">
      <alignment horizontal="left" vertical="top" wrapText="1"/>
    </xf>
    <xf numFmtId="0" fontId="0" fillId="3" borderId="13" xfId="0" applyFill="1" applyBorder="1"/>
    <xf numFmtId="0" fontId="4" fillId="3" borderId="13" xfId="0" applyNumberFormat="1" applyFont="1" applyFill="1" applyBorder="1" applyAlignment="1">
      <alignment horizontal="left" vertical="top" wrapText="1"/>
    </xf>
    <xf numFmtId="0" fontId="0" fillId="2" borderId="13" xfId="0" applyNumberFormat="1" applyFont="1" applyFill="1" applyBorder="1" applyAlignment="1">
      <alignment horizontal="left" vertical="top" wrapText="1"/>
    </xf>
    <xf numFmtId="0" fontId="0" fillId="2" borderId="13" xfId="0" applyNumberFormat="1" applyFill="1" applyBorder="1" applyAlignment="1">
      <alignment horizontal="left" vertical="top" wrapText="1"/>
    </xf>
    <xf numFmtId="0" fontId="0" fillId="3" borderId="9" xfId="0" applyNumberFormat="1" applyFont="1" applyFill="1" applyBorder="1" applyAlignment="1">
      <alignment horizontal="left" vertical="top" wrapText="1"/>
    </xf>
    <xf numFmtId="0" fontId="9" fillId="3" borderId="19" xfId="1" applyNumberFormat="1" applyFont="1" applyFill="1" applyBorder="1" applyAlignment="1">
      <alignment horizontal="left" vertical="top" wrapText="1"/>
    </xf>
    <xf numFmtId="0" fontId="19" fillId="3" borderId="13" xfId="0" applyNumberFormat="1" applyFont="1" applyFill="1" applyBorder="1" applyAlignment="1">
      <alignment horizontal="left" vertical="top" wrapText="1"/>
    </xf>
    <xf numFmtId="0" fontId="19" fillId="3" borderId="9" xfId="0" applyNumberFormat="1" applyFont="1" applyFill="1" applyBorder="1" applyAlignment="1">
      <alignment horizontal="left" vertical="top" wrapText="1"/>
    </xf>
    <xf numFmtId="0" fontId="19" fillId="0" borderId="13" xfId="0" applyNumberFormat="1" applyFont="1" applyBorder="1" applyAlignment="1">
      <alignment horizontal="left" vertical="top" wrapText="1"/>
    </xf>
    <xf numFmtId="0" fontId="6" fillId="3" borderId="13" xfId="0" applyNumberFormat="1" applyFont="1" applyFill="1" applyBorder="1" applyAlignment="1">
      <alignment horizontal="left" vertical="top" wrapText="1"/>
    </xf>
    <xf numFmtId="0" fontId="6" fillId="0" borderId="13" xfId="0" applyNumberFormat="1" applyFont="1" applyBorder="1" applyAlignment="1">
      <alignment horizontal="left" vertical="top" wrapText="1"/>
    </xf>
    <xf numFmtId="0" fontId="0" fillId="3" borderId="13" xfId="0" applyFill="1" applyBorder="1" applyAlignment="1">
      <alignment vertical="top" wrapText="1"/>
    </xf>
    <xf numFmtId="0" fontId="24" fillId="0" borderId="1" xfId="0" applyFont="1" applyBorder="1" applyAlignment="1">
      <alignment vertical="top" wrapText="1"/>
    </xf>
    <xf numFmtId="1" fontId="25" fillId="0" borderId="1" xfId="0" applyNumberFormat="1" applyFont="1" applyFill="1" applyBorder="1" applyAlignment="1">
      <alignment horizontal="left" vertical="top" wrapText="1"/>
    </xf>
    <xf numFmtId="0" fontId="0" fillId="3" borderId="1" xfId="0" applyFont="1" applyFill="1" applyBorder="1" applyAlignment="1">
      <alignment vertical="top" wrapText="1"/>
    </xf>
    <xf numFmtId="49" fontId="6" fillId="3" borderId="1" xfId="0" applyNumberFormat="1" applyFont="1" applyFill="1" applyBorder="1" applyAlignment="1">
      <alignment horizontal="right" vertical="top" wrapText="1"/>
    </xf>
    <xf numFmtId="0" fontId="0" fillId="3" borderId="13" xfId="0" applyFill="1" applyBorder="1" applyAlignment="1">
      <alignment wrapText="1"/>
    </xf>
    <xf numFmtId="0" fontId="12" fillId="4" borderId="3" xfId="0" applyFont="1" applyFill="1" applyBorder="1" applyAlignment="1">
      <alignment horizontal="left" vertical="top" wrapText="1"/>
    </xf>
    <xf numFmtId="49" fontId="12" fillId="4" borderId="3" xfId="0" applyNumberFormat="1" applyFont="1" applyFill="1" applyBorder="1" applyAlignment="1">
      <alignment horizontal="left" vertical="top" wrapText="1"/>
    </xf>
    <xf numFmtId="1" fontId="12" fillId="4" borderId="3" xfId="0" applyNumberFormat="1" applyFont="1" applyFill="1" applyBorder="1" applyAlignment="1">
      <alignment horizontal="left" vertical="top" wrapText="1"/>
    </xf>
    <xf numFmtId="0" fontId="12" fillId="4" borderId="1"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3" borderId="1" xfId="0" applyFill="1" applyBorder="1" applyAlignment="1">
      <alignment horizontal="center" vertical="center"/>
    </xf>
    <xf numFmtId="0" fontId="0"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0" fillId="3" borderId="4" xfId="0" applyFont="1" applyFill="1" applyBorder="1" applyAlignment="1">
      <alignment horizontal="center" vertical="center" wrapText="1"/>
    </xf>
    <xf numFmtId="166" fontId="9" fillId="3" borderId="5" xfId="1" applyFont="1" applyFill="1" applyBorder="1" applyAlignment="1">
      <alignment horizontal="center" vertical="center" wrapText="1"/>
    </xf>
    <xf numFmtId="0" fontId="0" fillId="0" borderId="2" xfId="0" applyFont="1" applyBorder="1" applyAlignment="1">
      <alignment horizontal="center" vertical="center" wrapText="1"/>
    </xf>
    <xf numFmtId="0" fontId="0" fillId="3" borderId="2" xfId="0" applyFont="1" applyFill="1" applyBorder="1" applyAlignment="1">
      <alignment horizontal="center" vertical="center" wrapText="1"/>
    </xf>
    <xf numFmtId="0" fontId="20"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6"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23" fillId="3" borderId="1" xfId="0" applyFont="1" applyFill="1" applyBorder="1" applyAlignment="1">
      <alignment horizontal="center" vertical="center"/>
    </xf>
    <xf numFmtId="166" fontId="9" fillId="3" borderId="6" xfId="1" applyFont="1" applyFill="1" applyBorder="1" applyAlignment="1">
      <alignment horizontal="center" vertical="center" wrapText="1"/>
    </xf>
    <xf numFmtId="0" fontId="0" fillId="0" borderId="3" xfId="0" applyFont="1" applyBorder="1" applyAlignment="1">
      <alignment horizontal="center" vertical="center" wrapText="1"/>
    </xf>
    <xf numFmtId="0" fontId="24" fillId="0" borderId="4" xfId="0" applyFont="1" applyFill="1" applyBorder="1" applyAlignment="1">
      <alignment vertical="top" wrapText="1"/>
    </xf>
    <xf numFmtId="1" fontId="24" fillId="3" borderId="1" xfId="0" applyNumberFormat="1" applyFont="1" applyFill="1" applyBorder="1" applyAlignment="1">
      <alignment vertical="top" wrapText="1"/>
    </xf>
    <xf numFmtId="0" fontId="0" fillId="0" borderId="3" xfId="0" applyFont="1" applyBorder="1" applyAlignment="1">
      <alignment horizontal="center" vertical="center" wrapText="1"/>
    </xf>
    <xf numFmtId="0" fontId="0" fillId="3" borderId="1" xfId="0" applyFont="1" applyFill="1" applyBorder="1" applyAlignment="1">
      <alignment vertical="top" wrapText="1"/>
    </xf>
    <xf numFmtId="0" fontId="0" fillId="3" borderId="1" xfId="0" applyFont="1" applyFill="1" applyBorder="1" applyAlignment="1">
      <alignment vertical="top" wrapText="1"/>
    </xf>
    <xf numFmtId="0" fontId="0" fillId="3" borderId="1" xfId="0" applyFont="1" applyFill="1" applyBorder="1" applyAlignment="1">
      <alignment vertical="top" wrapText="1"/>
    </xf>
    <xf numFmtId="0" fontId="9" fillId="3" borderId="6" xfId="1" applyNumberFormat="1" applyFont="1" applyFill="1" applyBorder="1" applyAlignment="1">
      <alignment horizontal="left" vertical="top" wrapText="1"/>
    </xf>
    <xf numFmtId="0" fontId="9" fillId="3" borderId="20" xfId="1" applyNumberFormat="1" applyFont="1" applyFill="1" applyBorder="1" applyAlignment="1">
      <alignment horizontal="left" vertical="top" wrapText="1"/>
    </xf>
    <xf numFmtId="0" fontId="0" fillId="0" borderId="3" xfId="0" applyBorder="1"/>
    <xf numFmtId="0" fontId="1" fillId="3" borderId="1" xfId="0" applyFont="1" applyFill="1" applyBorder="1" applyAlignment="1">
      <alignment horizontal="center" vertical="center" wrapText="1"/>
    </xf>
    <xf numFmtId="166" fontId="9" fillId="3" borderId="5" xfId="1" applyFont="1" applyFill="1" applyBorder="1" applyAlignment="1">
      <alignment horizontal="center" vertical="center" wrapText="1"/>
    </xf>
    <xf numFmtId="0" fontId="0" fillId="3" borderId="1" xfId="0" applyFont="1" applyFill="1" applyBorder="1" applyAlignment="1">
      <alignment vertical="top" wrapText="1"/>
    </xf>
    <xf numFmtId="0" fontId="0" fillId="3" borderId="1" xfId="0" applyFont="1" applyFill="1" applyBorder="1" applyAlignment="1">
      <alignment vertical="top" wrapText="1"/>
    </xf>
    <xf numFmtId="0" fontId="0" fillId="0" borderId="1" xfId="0" applyFont="1" applyBorder="1" applyAlignment="1">
      <alignment vertical="top" wrapText="1"/>
    </xf>
    <xf numFmtId="0" fontId="0" fillId="3" borderId="1" xfId="0" applyFont="1" applyFill="1" applyBorder="1" applyAlignment="1">
      <alignment vertical="top" wrapText="1"/>
    </xf>
    <xf numFmtId="0" fontId="27" fillId="0" borderId="1" xfId="0" applyFont="1" applyFill="1" applyBorder="1" applyAlignment="1">
      <alignment vertical="top" wrapText="1"/>
    </xf>
    <xf numFmtId="0" fontId="0" fillId="0" borderId="13" xfId="0" applyBorder="1"/>
    <xf numFmtId="0" fontId="0" fillId="0" borderId="7" xfId="0" applyBorder="1"/>
    <xf numFmtId="0" fontId="0" fillId="0" borderId="9" xfId="0" applyBorder="1"/>
    <xf numFmtId="0" fontId="24" fillId="0" borderId="13" xfId="0" applyFont="1" applyFill="1" applyBorder="1" applyAlignment="1">
      <alignment vertical="top" wrapText="1"/>
    </xf>
    <xf numFmtId="0" fontId="0" fillId="0" borderId="4" xfId="0" applyFill="1" applyBorder="1"/>
    <xf numFmtId="0" fontId="28" fillId="0" borderId="1" xfId="0" applyFont="1" applyBorder="1" applyAlignment="1">
      <alignment horizontal="center" vertical="center"/>
    </xf>
    <xf numFmtId="0" fontId="29" fillId="0" borderId="13" xfId="0" applyFont="1" applyBorder="1" applyAlignment="1">
      <alignment vertical="center"/>
    </xf>
    <xf numFmtId="0" fontId="0" fillId="0" borderId="1" xfId="0" applyFont="1" applyBorder="1" applyAlignment="1">
      <alignment vertical="top" wrapText="1"/>
    </xf>
    <xf numFmtId="1" fontId="4" fillId="3" borderId="1" xfId="0" applyNumberFormat="1" applyFont="1" applyFill="1" applyBorder="1" applyAlignment="1">
      <alignment vertical="top" wrapText="1"/>
    </xf>
    <xf numFmtId="0" fontId="0" fillId="3" borderId="1" xfId="0" applyFont="1" applyFill="1" applyBorder="1" applyAlignment="1">
      <alignment vertical="top" wrapText="1"/>
    </xf>
    <xf numFmtId="0" fontId="0" fillId="3" borderId="1" xfId="0" applyFont="1" applyFill="1" applyBorder="1" applyAlignment="1">
      <alignment vertical="top" wrapText="1"/>
    </xf>
    <xf numFmtId="1" fontId="4" fillId="3" borderId="1" xfId="0" applyNumberFormat="1" applyFont="1" applyFill="1" applyBorder="1" applyAlignment="1">
      <alignment vertical="top" wrapText="1"/>
    </xf>
    <xf numFmtId="0" fontId="22" fillId="3" borderId="0" xfId="0" applyFont="1" applyFill="1"/>
    <xf numFmtId="0" fontId="0" fillId="3" borderId="1" xfId="0" applyFill="1" applyBorder="1" applyAlignment="1">
      <alignment vertical="top" wrapText="1"/>
    </xf>
    <xf numFmtId="0" fontId="0" fillId="3" borderId="1" xfId="0" applyFill="1" applyBorder="1" applyAlignment="1">
      <alignment vertical="top" wrapText="1"/>
    </xf>
    <xf numFmtId="0" fontId="0" fillId="3" borderId="1" xfId="0" applyFont="1" applyFill="1" applyBorder="1" applyAlignment="1">
      <alignment vertical="top" wrapText="1"/>
    </xf>
    <xf numFmtId="1" fontId="4" fillId="3" borderId="1" xfId="0" applyNumberFormat="1" applyFont="1" applyFill="1" applyBorder="1" applyAlignment="1">
      <alignment vertical="top" wrapText="1"/>
    </xf>
    <xf numFmtId="0" fontId="0" fillId="0" borderId="1" xfId="0" applyFont="1" applyBorder="1" applyAlignment="1">
      <alignment vertical="top" wrapText="1"/>
    </xf>
    <xf numFmtId="1" fontId="4" fillId="3" borderId="1" xfId="0" applyNumberFormat="1" applyFont="1" applyFill="1" applyBorder="1" applyAlignment="1">
      <alignment vertical="top" wrapText="1"/>
    </xf>
    <xf numFmtId="0" fontId="1" fillId="3" borderId="2" xfId="0" applyFont="1" applyFill="1" applyBorder="1" applyAlignment="1">
      <alignment vertical="top" wrapText="1"/>
    </xf>
    <xf numFmtId="1" fontId="1" fillId="3" borderId="2" xfId="0" applyNumberFormat="1" applyFont="1" applyFill="1" applyBorder="1" applyAlignment="1">
      <alignment vertical="top" wrapText="1"/>
    </xf>
    <xf numFmtId="0" fontId="0" fillId="5" borderId="1" xfId="0" applyFill="1" applyBorder="1" applyAlignment="1">
      <alignment vertical="top" wrapText="1"/>
    </xf>
    <xf numFmtId="0" fontId="0" fillId="5" borderId="1" xfId="0" applyFont="1" applyFill="1" applyBorder="1" applyAlignment="1">
      <alignment vertical="top" wrapText="1"/>
    </xf>
    <xf numFmtId="0" fontId="0" fillId="5" borderId="2" xfId="0" applyFont="1" applyFill="1" applyBorder="1" applyAlignment="1">
      <alignment vertical="top" wrapText="1"/>
    </xf>
    <xf numFmtId="1" fontId="1" fillId="0" borderId="1" xfId="0" applyNumberFormat="1" applyFont="1" applyFill="1" applyBorder="1" applyAlignment="1">
      <alignment vertical="top" wrapText="1"/>
    </xf>
    <xf numFmtId="0" fontId="30" fillId="3" borderId="1" xfId="0" applyFont="1" applyFill="1" applyBorder="1" applyAlignment="1">
      <alignment horizontal="center" vertical="top" wrapText="1"/>
    </xf>
    <xf numFmtId="0" fontId="0" fillId="3" borderId="1" xfId="0" applyFont="1" applyFill="1" applyBorder="1" applyAlignment="1">
      <alignment vertical="top" wrapText="1"/>
    </xf>
    <xf numFmtId="1" fontId="4" fillId="3" borderId="1" xfId="0" applyNumberFormat="1" applyFont="1" applyFill="1" applyBorder="1" applyAlignment="1">
      <alignment vertical="top" wrapText="1"/>
    </xf>
    <xf numFmtId="1" fontId="4" fillId="3" borderId="2" xfId="0" applyNumberFormat="1" applyFont="1" applyFill="1" applyBorder="1" applyAlignment="1">
      <alignment vertical="top" wrapText="1"/>
    </xf>
    <xf numFmtId="1" fontId="4" fillId="3" borderId="1" xfId="0" applyNumberFormat="1" applyFont="1" applyFill="1" applyBorder="1" applyAlignment="1">
      <alignment vertical="top" wrapText="1"/>
    </xf>
    <xf numFmtId="1" fontId="4" fillId="3" borderId="1" xfId="0" applyNumberFormat="1" applyFont="1" applyFill="1" applyBorder="1" applyAlignment="1">
      <alignment vertical="top" wrapText="1"/>
    </xf>
    <xf numFmtId="1" fontId="4" fillId="3" borderId="1" xfId="0" applyNumberFormat="1" applyFont="1" applyFill="1" applyBorder="1" applyAlignment="1">
      <alignment vertical="top" wrapText="1"/>
    </xf>
    <xf numFmtId="0" fontId="0" fillId="3" borderId="1" xfId="0" applyFont="1" applyFill="1" applyBorder="1" applyAlignment="1">
      <alignment vertical="top" wrapText="1"/>
    </xf>
    <xf numFmtId="0" fontId="18" fillId="0" borderId="13" xfId="0" applyFont="1" applyBorder="1" applyAlignment="1">
      <alignment vertical="top" wrapText="1"/>
    </xf>
    <xf numFmtId="0" fontId="30" fillId="3" borderId="1" xfId="0" applyFont="1" applyFill="1" applyBorder="1" applyAlignment="1">
      <alignment vertical="top" wrapText="1"/>
    </xf>
    <xf numFmtId="0" fontId="0" fillId="7" borderId="1" xfId="0" applyFont="1" applyFill="1" applyBorder="1" applyAlignment="1">
      <alignment vertical="top" wrapText="1"/>
    </xf>
    <xf numFmtId="0" fontId="0" fillId="7" borderId="2" xfId="0" applyFont="1" applyFill="1" applyBorder="1" applyAlignment="1">
      <alignment vertical="top" wrapText="1"/>
    </xf>
    <xf numFmtId="0" fontId="4" fillId="3" borderId="3" xfId="0" applyFont="1" applyFill="1" applyBorder="1" applyAlignment="1">
      <alignment horizontal="center" vertical="center" wrapText="1"/>
    </xf>
    <xf numFmtId="0" fontId="0" fillId="0" borderId="3" xfId="0" applyFont="1" applyBorder="1" applyAlignment="1">
      <alignment horizontal="center" vertical="center" wrapText="1"/>
    </xf>
    <xf numFmtId="0" fontId="27" fillId="0" borderId="13" xfId="0" applyFont="1" applyFill="1" applyBorder="1" applyAlignment="1">
      <alignment horizontal="center" vertical="top" wrapText="1"/>
    </xf>
    <xf numFmtId="0" fontId="0" fillId="0" borderId="3" xfId="0" applyFont="1" applyBorder="1" applyAlignment="1">
      <alignment vertical="top" wrapText="1"/>
    </xf>
    <xf numFmtId="0" fontId="0" fillId="7" borderId="3" xfId="0" applyFont="1" applyFill="1" applyBorder="1" applyAlignment="1">
      <alignment vertical="top" wrapText="1"/>
    </xf>
    <xf numFmtId="0" fontId="0" fillId="5" borderId="3" xfId="0" applyFont="1" applyFill="1" applyBorder="1" applyAlignment="1">
      <alignment vertical="top" wrapText="1"/>
    </xf>
    <xf numFmtId="0" fontId="1" fillId="0" borderId="3" xfId="0" applyFont="1" applyBorder="1" applyAlignment="1">
      <alignment vertical="top" wrapText="1"/>
    </xf>
    <xf numFmtId="1" fontId="1" fillId="0" borderId="3" xfId="0" applyNumberFormat="1" applyFont="1" applyBorder="1" applyAlignment="1">
      <alignment vertical="top" wrapText="1"/>
    </xf>
    <xf numFmtId="0" fontId="0" fillId="3" borderId="1" xfId="0" applyFont="1" applyFill="1" applyBorder="1" applyAlignment="1">
      <alignment vertical="top" wrapText="1"/>
    </xf>
    <xf numFmtId="0" fontId="26" fillId="0" borderId="1" xfId="0" applyFont="1" applyBorder="1" applyAlignment="1">
      <alignment horizontal="center" vertical="center"/>
    </xf>
    <xf numFmtId="0" fontId="12" fillId="8" borderId="1" xfId="0" applyFont="1" applyFill="1" applyBorder="1" applyAlignment="1">
      <alignment horizontal="center" vertical="center" wrapText="1"/>
    </xf>
    <xf numFmtId="0" fontId="26" fillId="8" borderId="1" xfId="0" applyFont="1" applyFill="1" applyBorder="1" applyAlignment="1">
      <alignment horizontal="center" vertical="center"/>
    </xf>
    <xf numFmtId="0" fontId="12" fillId="8" borderId="1" xfId="0" applyFont="1" applyFill="1" applyBorder="1" applyAlignment="1">
      <alignment horizontal="left" vertical="top" wrapText="1"/>
    </xf>
    <xf numFmtId="49" fontId="12" fillId="8" borderId="1" xfId="0" applyNumberFormat="1" applyFont="1" applyFill="1" applyBorder="1" applyAlignment="1">
      <alignment horizontal="left" vertical="top" wrapText="1"/>
    </xf>
    <xf numFmtId="1" fontId="25" fillId="8" borderId="1" xfId="0" applyNumberFormat="1" applyFont="1" applyFill="1" applyBorder="1" applyAlignment="1">
      <alignment horizontal="left" vertical="top" wrapText="1"/>
    </xf>
    <xf numFmtId="1" fontId="12" fillId="8" borderId="1" xfId="0" applyNumberFormat="1" applyFont="1" applyFill="1" applyBorder="1" applyAlignment="1">
      <alignment horizontal="left" vertical="top" wrapText="1"/>
    </xf>
    <xf numFmtId="0" fontId="12" fillId="8" borderId="13" xfId="0" applyFont="1" applyFill="1" applyBorder="1" applyAlignment="1">
      <alignment horizontal="left" vertical="top" wrapText="1"/>
    </xf>
    <xf numFmtId="0" fontId="0" fillId="8" borderId="1" xfId="0" applyFill="1" applyBorder="1"/>
    <xf numFmtId="0" fontId="0" fillId="8" borderId="1" xfId="0" applyFont="1" applyFill="1" applyBorder="1" applyAlignment="1">
      <alignment horizontal="center" vertical="center" wrapText="1"/>
    </xf>
    <xf numFmtId="0" fontId="14" fillId="8" borderId="0" xfId="0" applyFont="1" applyFill="1" applyAlignment="1">
      <alignment horizontal="center" vertical="center"/>
    </xf>
    <xf numFmtId="0" fontId="1" fillId="8" borderId="1" xfId="0" applyFont="1" applyFill="1" applyBorder="1" applyAlignment="1">
      <alignment vertical="top" wrapText="1"/>
    </xf>
    <xf numFmtId="0" fontId="0" fillId="8" borderId="1" xfId="0" applyFill="1" applyBorder="1" applyAlignment="1">
      <alignment vertical="top" wrapText="1"/>
    </xf>
    <xf numFmtId="0" fontId="4" fillId="8" borderId="1" xfId="0" applyFont="1" applyFill="1" applyBorder="1" applyAlignment="1">
      <alignment vertical="top" wrapText="1"/>
    </xf>
    <xf numFmtId="1" fontId="4" fillId="8" borderId="1" xfId="0" applyNumberFormat="1" applyFont="1" applyFill="1" applyBorder="1" applyAlignment="1">
      <alignment vertical="top" wrapText="1"/>
    </xf>
    <xf numFmtId="0" fontId="0" fillId="8" borderId="1" xfId="0" applyFont="1" applyFill="1" applyBorder="1" applyAlignment="1">
      <alignment vertical="top" wrapText="1"/>
    </xf>
    <xf numFmtId="49" fontId="0" fillId="8" borderId="1" xfId="0" applyNumberFormat="1" applyFont="1" applyFill="1" applyBorder="1" applyAlignment="1">
      <alignment vertical="top" wrapText="1"/>
    </xf>
    <xf numFmtId="1" fontId="0" fillId="8" borderId="1" xfId="0" applyNumberFormat="1" applyFont="1" applyFill="1" applyBorder="1" applyAlignment="1">
      <alignment vertical="top" wrapText="1"/>
    </xf>
    <xf numFmtId="1" fontId="0" fillId="8" borderId="1" xfId="0" applyNumberFormat="1" applyFill="1" applyBorder="1" applyAlignment="1">
      <alignment vertical="top" wrapText="1"/>
    </xf>
    <xf numFmtId="0" fontId="1" fillId="8" borderId="1" xfId="0" applyNumberFormat="1" applyFont="1" applyFill="1" applyBorder="1" applyAlignment="1">
      <alignment horizontal="left" vertical="top" wrapText="1"/>
    </xf>
    <xf numFmtId="0" fontId="0" fillId="8" borderId="13" xfId="0" applyNumberFormat="1" applyFill="1" applyBorder="1" applyAlignment="1">
      <alignment horizontal="left" vertical="top" wrapText="1"/>
    </xf>
    <xf numFmtId="0" fontId="0" fillId="8" borderId="1" xfId="0" applyNumberFormat="1" applyFont="1" applyFill="1" applyBorder="1" applyAlignment="1">
      <alignment horizontal="left" vertical="top" wrapText="1"/>
    </xf>
    <xf numFmtId="0" fontId="0" fillId="8" borderId="13" xfId="0" applyNumberFormat="1" applyFont="1" applyFill="1" applyBorder="1" applyAlignment="1">
      <alignment horizontal="left" vertical="top" wrapText="1"/>
    </xf>
    <xf numFmtId="0" fontId="4" fillId="8"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0" fillId="8" borderId="1" xfId="0" applyNumberFormat="1" applyFill="1" applyBorder="1" applyAlignment="1">
      <alignment horizontal="left" vertical="top" wrapText="1"/>
    </xf>
    <xf numFmtId="49" fontId="0" fillId="8" borderId="1" xfId="0" applyNumberFormat="1" applyFill="1" applyBorder="1" applyAlignment="1">
      <alignment vertical="top" wrapText="1"/>
    </xf>
    <xf numFmtId="0" fontId="0" fillId="8" borderId="2" xfId="0" applyFont="1" applyFill="1" applyBorder="1" applyAlignment="1">
      <alignment horizontal="center" vertical="center" wrapText="1"/>
    </xf>
    <xf numFmtId="0" fontId="20" fillId="8" borderId="2" xfId="0" applyFont="1" applyFill="1" applyBorder="1" applyAlignment="1">
      <alignment horizontal="center" vertical="center" wrapText="1"/>
    </xf>
    <xf numFmtId="0" fontId="20" fillId="8" borderId="2" xfId="0" applyFont="1" applyFill="1" applyBorder="1" applyAlignment="1">
      <alignment vertical="top" wrapText="1"/>
    </xf>
    <xf numFmtId="0" fontId="0" fillId="8" borderId="2" xfId="0" applyFill="1" applyBorder="1" applyAlignment="1">
      <alignment vertical="top" wrapText="1"/>
    </xf>
    <xf numFmtId="0" fontId="0" fillId="8" borderId="2" xfId="0" applyFont="1" applyFill="1" applyBorder="1" applyAlignment="1">
      <alignment vertical="top" wrapText="1"/>
    </xf>
    <xf numFmtId="0" fontId="1" fillId="8" borderId="2" xfId="0" applyFont="1" applyFill="1" applyBorder="1" applyAlignment="1">
      <alignment vertical="top" wrapText="1"/>
    </xf>
    <xf numFmtId="0" fontId="21" fillId="8" borderId="2" xfId="0" applyFont="1" applyFill="1" applyBorder="1" applyAlignment="1">
      <alignment vertical="top" wrapText="1"/>
    </xf>
    <xf numFmtId="49" fontId="0" fillId="8" borderId="2" xfId="0" applyNumberFormat="1" applyFont="1" applyFill="1" applyBorder="1" applyAlignment="1">
      <alignment vertical="top" wrapText="1"/>
    </xf>
    <xf numFmtId="1" fontId="21" fillId="8" borderId="2" xfId="0" applyNumberFormat="1" applyFont="1" applyFill="1" applyBorder="1" applyAlignment="1">
      <alignment vertical="top" wrapText="1"/>
    </xf>
    <xf numFmtId="0" fontId="21" fillId="8" borderId="1" xfId="0" applyFont="1" applyFill="1" applyBorder="1" applyAlignment="1">
      <alignment vertical="top" wrapText="1"/>
    </xf>
    <xf numFmtId="0" fontId="10" fillId="8" borderId="2" xfId="0" applyFont="1" applyFill="1" applyBorder="1" applyAlignment="1">
      <alignment horizontal="center" vertical="center" wrapText="1"/>
    </xf>
    <xf numFmtId="0" fontId="10" fillId="8" borderId="2" xfId="0" applyFont="1" applyFill="1" applyBorder="1" applyAlignment="1">
      <alignment vertical="top" wrapText="1"/>
    </xf>
    <xf numFmtId="49" fontId="0" fillId="8" borderId="4" xfId="0" applyNumberFormat="1" applyFont="1" applyFill="1" applyBorder="1" applyAlignment="1">
      <alignment vertical="top" wrapText="1"/>
    </xf>
    <xf numFmtId="1" fontId="0" fillId="8" borderId="2" xfId="0" applyNumberFormat="1" applyFont="1" applyFill="1" applyBorder="1" applyAlignment="1">
      <alignment vertical="top" wrapText="1"/>
    </xf>
    <xf numFmtId="0" fontId="6" fillId="8" borderId="1" xfId="0" applyFont="1" applyFill="1" applyBorder="1" applyAlignment="1">
      <alignment horizontal="center" vertical="center" wrapText="1"/>
    </xf>
    <xf numFmtId="0" fontId="6" fillId="8" borderId="1" xfId="0" applyFont="1" applyFill="1" applyBorder="1" applyAlignment="1">
      <alignment vertical="top" wrapText="1"/>
    </xf>
    <xf numFmtId="49" fontId="6" fillId="8" borderId="1" xfId="0" applyNumberFormat="1" applyFont="1" applyFill="1" applyBorder="1" applyAlignment="1">
      <alignment vertical="top" wrapText="1"/>
    </xf>
    <xf numFmtId="0" fontId="6" fillId="8" borderId="13" xfId="0" applyNumberFormat="1" applyFont="1" applyFill="1" applyBorder="1" applyAlignment="1">
      <alignment horizontal="left" vertical="top" wrapText="1"/>
    </xf>
    <xf numFmtId="0" fontId="4" fillId="8" borderId="1" xfId="0" applyNumberFormat="1" applyFont="1" applyFill="1" applyBorder="1" applyAlignment="1">
      <alignment horizontal="left" vertical="top" wrapText="1"/>
    </xf>
    <xf numFmtId="0" fontId="4" fillId="8" borderId="13" xfId="0" applyNumberFormat="1" applyFont="1" applyFill="1" applyBorder="1" applyAlignment="1">
      <alignment horizontal="left" vertical="top" wrapText="1"/>
    </xf>
    <xf numFmtId="0" fontId="23" fillId="8" borderId="1" xfId="0" applyFont="1" applyFill="1" applyBorder="1" applyAlignment="1">
      <alignment horizontal="center" vertical="center"/>
    </xf>
    <xf numFmtId="0" fontId="22" fillId="8" borderId="1" xfId="0" applyFont="1" applyFill="1" applyBorder="1" applyAlignment="1">
      <alignment vertical="top" wrapText="1"/>
    </xf>
    <xf numFmtId="0" fontId="0" fillId="0" borderId="0" xfId="0"/>
    <xf numFmtId="0" fontId="31" fillId="0" borderId="17" xfId="0" applyFont="1" applyBorder="1" applyAlignment="1">
      <alignment vertical="top" wrapText="1"/>
    </xf>
    <xf numFmtId="0" fontId="31" fillId="0" borderId="16" xfId="0" applyFont="1" applyBorder="1" applyAlignment="1">
      <alignment vertical="top" wrapText="1"/>
    </xf>
    <xf numFmtId="0" fontId="32" fillId="0" borderId="22" xfId="0" applyFont="1" applyBorder="1" applyAlignment="1">
      <alignment wrapText="1"/>
    </xf>
    <xf numFmtId="0" fontId="9" fillId="0" borderId="22" xfId="0" applyFont="1" applyBorder="1" applyAlignment="1">
      <alignment wrapText="1"/>
    </xf>
    <xf numFmtId="1" fontId="0" fillId="0" borderId="22" xfId="0" applyNumberFormat="1" applyBorder="1" applyAlignment="1">
      <alignment vertical="top" wrapText="1"/>
    </xf>
    <xf numFmtId="166" fontId="9" fillId="3" borderId="24" xfId="1" applyFont="1" applyFill="1" applyBorder="1" applyAlignment="1">
      <alignment horizontal="center" vertical="center" wrapText="1"/>
    </xf>
    <xf numFmtId="166" fontId="1" fillId="3" borderId="24" xfId="1" applyFont="1" applyFill="1" applyBorder="1" applyAlignment="1">
      <alignment horizontal="center" vertical="center" wrapText="1"/>
    </xf>
    <xf numFmtId="166" fontId="1" fillId="3" borderId="24" xfId="1" applyFont="1" applyFill="1" applyBorder="1" applyAlignment="1">
      <alignment vertical="top" wrapText="1"/>
    </xf>
    <xf numFmtId="166" fontId="9" fillId="3" borderId="24" xfId="1" applyFont="1" applyFill="1" applyBorder="1" applyAlignment="1">
      <alignment vertical="top" wrapText="1"/>
    </xf>
    <xf numFmtId="49" fontId="9" fillId="3" borderId="24" xfId="1" applyNumberFormat="1" applyFont="1" applyFill="1" applyBorder="1" applyAlignment="1">
      <alignment vertical="top" wrapText="1"/>
    </xf>
    <xf numFmtId="167" fontId="9" fillId="3" borderId="24" xfId="1" applyNumberFormat="1" applyFont="1" applyFill="1" applyBorder="1" applyAlignment="1">
      <alignment vertical="top" wrapText="1"/>
    </xf>
    <xf numFmtId="0" fontId="9" fillId="3" borderId="25" xfId="1" applyNumberFormat="1" applyFont="1" applyFill="1" applyBorder="1" applyAlignment="1">
      <alignment horizontal="left" vertical="top" wrapText="1"/>
    </xf>
    <xf numFmtId="0" fontId="9" fillId="3" borderId="26" xfId="1" applyNumberFormat="1" applyFont="1" applyFill="1" applyBorder="1" applyAlignment="1">
      <alignment horizontal="left" vertical="top" wrapText="1"/>
    </xf>
    <xf numFmtId="0" fontId="0" fillId="0" borderId="3" xfId="0" applyNumberFormat="1" applyFont="1" applyBorder="1" applyAlignment="1">
      <alignment horizontal="left" vertical="top" wrapText="1"/>
    </xf>
    <xf numFmtId="0" fontId="0" fillId="0" borderId="9" xfId="0" applyNumberFormat="1" applyBorder="1" applyAlignment="1">
      <alignment horizontal="left" vertical="top" wrapText="1"/>
    </xf>
    <xf numFmtId="166" fontId="9" fillId="8" borderId="1" xfId="1" applyFont="1" applyFill="1" applyBorder="1" applyAlignment="1">
      <alignment horizontal="center" vertical="center" wrapText="1"/>
    </xf>
    <xf numFmtId="166" fontId="1" fillId="8" borderId="1" xfId="1" applyFont="1" applyFill="1" applyBorder="1" applyAlignment="1">
      <alignment horizontal="center" vertical="center" wrapText="1"/>
    </xf>
    <xf numFmtId="166" fontId="1" fillId="8" borderId="1" xfId="1" applyFont="1" applyFill="1" applyBorder="1" applyAlignment="1">
      <alignment vertical="top" wrapText="1"/>
    </xf>
    <xf numFmtId="166" fontId="9" fillId="8" borderId="1" xfId="1" applyFont="1" applyFill="1" applyBorder="1" applyAlignment="1">
      <alignment vertical="top" wrapText="1"/>
    </xf>
    <xf numFmtId="49" fontId="9" fillId="8" borderId="1" xfId="1" applyNumberFormat="1" applyFont="1" applyFill="1" applyBorder="1" applyAlignment="1">
      <alignment vertical="top" wrapText="1"/>
    </xf>
    <xf numFmtId="167" fontId="9" fillId="8" borderId="1" xfId="1" applyNumberFormat="1" applyFont="1" applyFill="1" applyBorder="1" applyAlignment="1">
      <alignment vertical="top" wrapText="1"/>
    </xf>
    <xf numFmtId="0" fontId="9" fillId="8" borderId="1" xfId="1" applyNumberFormat="1" applyFont="1" applyFill="1" applyBorder="1" applyAlignment="1">
      <alignment horizontal="left" vertical="top" wrapText="1"/>
    </xf>
    <xf numFmtId="0" fontId="32" fillId="0" borderId="18" xfId="0" applyFont="1" applyBorder="1" applyAlignment="1">
      <alignment wrapText="1"/>
    </xf>
    <xf numFmtId="0" fontId="9" fillId="0" borderId="1" xfId="0" applyFont="1" applyBorder="1" applyAlignment="1">
      <alignment wrapText="1"/>
    </xf>
    <xf numFmtId="1" fontId="9" fillId="0" borderId="23" xfId="0" applyNumberFormat="1" applyFont="1" applyBorder="1" applyAlignment="1">
      <alignment horizontal="center" vertical="center" wrapText="1"/>
    </xf>
    <xf numFmtId="1" fontId="9" fillId="0" borderId="27" xfId="0" applyNumberFormat="1" applyFont="1" applyBorder="1" applyAlignment="1">
      <alignment horizontal="center" vertical="center" wrapText="1"/>
    </xf>
    <xf numFmtId="1" fontId="0" fillId="0" borderId="1" xfId="0" applyNumberFormat="1" applyBorder="1" applyAlignment="1">
      <alignment horizontal="center" vertical="center" wrapText="1"/>
    </xf>
    <xf numFmtId="1" fontId="28" fillId="0" borderId="1" xfId="0" applyNumberFormat="1" applyFont="1" applyBorder="1" applyAlignment="1">
      <alignment horizontal="center" vertical="center" wrapText="1"/>
    </xf>
    <xf numFmtId="1" fontId="28" fillId="0" borderId="1" xfId="0" applyNumberFormat="1" applyFont="1" applyBorder="1" applyAlignment="1">
      <alignment horizontal="center" vertical="center"/>
    </xf>
    <xf numFmtId="1" fontId="4" fillId="3" borderId="1" xfId="0" applyNumberFormat="1" applyFont="1" applyFill="1" applyBorder="1" applyAlignment="1">
      <alignment vertical="top" wrapText="1"/>
    </xf>
    <xf numFmtId="0" fontId="0" fillId="3" borderId="1" xfId="0" applyFont="1" applyFill="1" applyBorder="1" applyAlignment="1">
      <alignment vertical="top" wrapText="1"/>
    </xf>
    <xf numFmtId="0" fontId="4" fillId="3" borderId="4" xfId="0" applyFont="1" applyFill="1" applyBorder="1" applyAlignment="1">
      <alignment vertical="top" wrapText="1"/>
    </xf>
    <xf numFmtId="0" fontId="4" fillId="3" borderId="4"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3" borderId="2" xfId="0" applyFont="1" applyFill="1" applyBorder="1" applyAlignment="1">
      <alignment vertical="top" wrapText="1"/>
    </xf>
    <xf numFmtId="0" fontId="0" fillId="3" borderId="3" xfId="0" applyFont="1" applyFill="1" applyBorder="1" applyAlignment="1">
      <alignment vertical="top" wrapText="1"/>
    </xf>
    <xf numFmtId="0" fontId="12" fillId="4" borderId="2" xfId="0" applyFont="1" applyFill="1" applyBorder="1" applyAlignment="1">
      <alignment horizontal="left" vertical="top" wrapText="1"/>
    </xf>
    <xf numFmtId="0" fontId="0" fillId="0" borderId="4" xfId="0" applyBorder="1" applyAlignment="1">
      <alignment horizontal="left" vertical="top" wrapText="1"/>
    </xf>
    <xf numFmtId="49" fontId="12" fillId="4" borderId="2" xfId="0" applyNumberFormat="1" applyFont="1" applyFill="1" applyBorder="1" applyAlignment="1">
      <alignment horizontal="left" vertical="top" wrapText="1"/>
    </xf>
    <xf numFmtId="0" fontId="17" fillId="4" borderId="2" xfId="0" applyFont="1" applyFill="1" applyBorder="1" applyAlignment="1">
      <alignment horizontal="left" vertical="top" wrapText="1"/>
    </xf>
    <xf numFmtId="1" fontId="17" fillId="4" borderId="2" xfId="0" applyNumberFormat="1" applyFont="1" applyFill="1" applyBorder="1" applyAlignment="1">
      <alignment horizontal="left" vertical="top" wrapText="1"/>
    </xf>
    <xf numFmtId="0" fontId="1" fillId="0" borderId="4" xfId="0" applyFont="1" applyBorder="1" applyAlignment="1">
      <alignment horizontal="left" vertical="top" wrapText="1"/>
    </xf>
    <xf numFmtId="0" fontId="0" fillId="0" borderId="2" xfId="0" applyFont="1" applyBorder="1" applyAlignment="1">
      <alignment vertical="top" wrapText="1"/>
    </xf>
    <xf numFmtId="1" fontId="0" fillId="3" borderId="2" xfId="0" applyNumberFormat="1" applyFont="1" applyFill="1" applyBorder="1" applyAlignment="1">
      <alignment vertical="top" wrapText="1"/>
    </xf>
    <xf numFmtId="0" fontId="0" fillId="3" borderId="2" xfId="0" applyFill="1" applyBorder="1" applyAlignment="1">
      <alignment vertical="top" wrapText="1"/>
    </xf>
    <xf numFmtId="0" fontId="0" fillId="7" borderId="2" xfId="0" applyFont="1" applyFill="1" applyBorder="1" applyAlignment="1">
      <alignment vertical="top" wrapText="1"/>
    </xf>
    <xf numFmtId="0" fontId="0" fillId="5" borderId="3" xfId="0" applyFont="1" applyFill="1" applyBorder="1" applyAlignment="1">
      <alignment vertical="top" wrapText="1"/>
    </xf>
    <xf numFmtId="1" fontId="1" fillId="3" borderId="3" xfId="0" applyNumberFormat="1" applyFont="1" applyFill="1" applyBorder="1" applyAlignment="1">
      <alignment vertical="top" wrapText="1"/>
    </xf>
    <xf numFmtId="0" fontId="1" fillId="0" borderId="2" xfId="0" applyFont="1" applyBorder="1" applyAlignment="1">
      <alignment vertical="top" wrapText="1"/>
    </xf>
    <xf numFmtId="1" fontId="1" fillId="0" borderId="2" xfId="0" applyNumberFormat="1" applyFont="1" applyBorder="1" applyAlignment="1">
      <alignment vertical="top" wrapText="1"/>
    </xf>
    <xf numFmtId="0" fontId="1" fillId="3" borderId="3" xfId="0" applyFont="1" applyFill="1" applyBorder="1" applyAlignment="1">
      <alignment vertical="top" wrapText="1"/>
    </xf>
    <xf numFmtId="0" fontId="0" fillId="3" borderId="1" xfId="0" applyFont="1" applyFill="1" applyBorder="1" applyAlignment="1">
      <alignment vertical="top" wrapText="1"/>
    </xf>
    <xf numFmtId="0" fontId="0" fillId="2" borderId="2" xfId="0" applyFill="1" applyBorder="1" applyAlignment="1">
      <alignment vertical="top" wrapText="1"/>
    </xf>
    <xf numFmtId="0" fontId="0" fillId="2" borderId="2" xfId="0" applyFont="1" applyFill="1" applyBorder="1" applyAlignment="1">
      <alignment vertical="top" wrapText="1"/>
    </xf>
    <xf numFmtId="0" fontId="0" fillId="0" borderId="3" xfId="0" applyFont="1" applyBorder="1" applyAlignment="1">
      <alignment horizontal="center" vertical="center" wrapText="1"/>
    </xf>
    <xf numFmtId="0" fontId="12" fillId="0" borderId="2" xfId="0" applyFont="1" applyFill="1" applyBorder="1" applyAlignment="1">
      <alignment horizontal="left" vertical="top" wrapText="1"/>
    </xf>
    <xf numFmtId="0" fontId="0" fillId="3" borderId="4" xfId="0" applyFont="1" applyFill="1" applyBorder="1" applyAlignment="1">
      <alignment horizontal="center" vertical="top" wrapText="1"/>
    </xf>
    <xf numFmtId="0" fontId="0" fillId="3" borderId="1" xfId="0" applyFont="1" applyFill="1" applyBorder="1" applyAlignment="1">
      <alignment vertical="center" wrapText="1"/>
    </xf>
    <xf numFmtId="0" fontId="21" fillId="0" borderId="2" xfId="0" applyFont="1" applyBorder="1" applyAlignment="1">
      <alignment vertical="top" wrapText="1"/>
    </xf>
    <xf numFmtId="1" fontId="21" fillId="0" borderId="2" xfId="0" applyNumberFormat="1" applyFont="1" applyBorder="1" applyAlignment="1">
      <alignment vertical="top" wrapText="1"/>
    </xf>
    <xf numFmtId="0" fontId="0" fillId="5" borderId="4" xfId="0" applyFont="1" applyFill="1" applyBorder="1" applyAlignment="1">
      <alignment horizontal="center" vertical="top" wrapText="1"/>
    </xf>
    <xf numFmtId="49" fontId="0" fillId="3" borderId="4" xfId="0" applyNumberFormat="1" applyFill="1" applyBorder="1" applyAlignment="1">
      <alignment horizontal="center" vertical="top" wrapText="1"/>
    </xf>
    <xf numFmtId="0" fontId="1" fillId="3" borderId="4" xfId="0" applyFont="1" applyFill="1" applyBorder="1" applyAlignment="1">
      <alignment horizontal="center" vertical="top" wrapText="1"/>
    </xf>
    <xf numFmtId="1" fontId="1" fillId="3" borderId="4" xfId="0" applyNumberFormat="1" applyFont="1" applyFill="1" applyBorder="1" applyAlignment="1">
      <alignment horizontal="center" vertical="top" wrapText="1"/>
    </xf>
    <xf numFmtId="0" fontId="0" fillId="3" borderId="2"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3" borderId="2" xfId="0" applyFont="1" applyFill="1" applyBorder="1" applyAlignment="1">
      <alignment vertical="top" wrapText="1"/>
    </xf>
    <xf numFmtId="1" fontId="0" fillId="3" borderId="2" xfId="0" applyNumberFormat="1" applyFont="1" applyFill="1" applyBorder="1" applyAlignment="1">
      <alignment vertical="top" wrapText="1"/>
    </xf>
    <xf numFmtId="0" fontId="0" fillId="3" borderId="2" xfId="0" applyFill="1" applyBorder="1" applyAlignment="1">
      <alignment vertical="top" wrapText="1"/>
    </xf>
    <xf numFmtId="0" fontId="0" fillId="3" borderId="1" xfId="0" applyFont="1" applyFill="1" applyBorder="1" applyAlignment="1">
      <alignment vertical="top" wrapText="1"/>
    </xf>
    <xf numFmtId="0" fontId="0" fillId="2" borderId="2" xfId="0" applyFill="1" applyBorder="1" applyAlignment="1">
      <alignment vertical="top" wrapText="1"/>
    </xf>
    <xf numFmtId="0" fontId="0" fillId="2" borderId="2" xfId="0" applyFont="1" applyFill="1" applyBorder="1" applyAlignment="1">
      <alignment vertical="top" wrapText="1"/>
    </xf>
    <xf numFmtId="0" fontId="1" fillId="2" borderId="2" xfId="0" applyFont="1" applyFill="1" applyBorder="1" applyAlignment="1">
      <alignment vertical="top" wrapText="1"/>
    </xf>
    <xf numFmtId="0" fontId="0" fillId="0" borderId="1" xfId="0" applyFont="1" applyBorder="1" applyAlignment="1">
      <alignment vertical="top" wrapText="1"/>
    </xf>
    <xf numFmtId="49" fontId="0" fillId="0" borderId="4" xfId="0" applyNumberFormat="1" applyBorder="1" applyAlignment="1">
      <alignment vertical="top" wrapText="1"/>
    </xf>
    <xf numFmtId="0" fontId="0" fillId="0" borderId="1" xfId="0" applyNumberFormat="1" applyFill="1" applyBorder="1" applyAlignment="1">
      <alignment horizontal="left" vertical="top" wrapText="1"/>
    </xf>
    <xf numFmtId="0" fontId="14" fillId="3" borderId="1" xfId="0" applyFont="1" applyFill="1" applyBorder="1" applyAlignment="1">
      <alignment horizontal="center" vertical="center"/>
    </xf>
    <xf numFmtId="0" fontId="0" fillId="3" borderId="2" xfId="0" applyFont="1" applyFill="1" applyBorder="1" applyAlignment="1">
      <alignment vertical="center" wrapText="1"/>
    </xf>
    <xf numFmtId="0" fontId="1" fillId="0" borderId="4" xfId="0" applyFont="1" applyBorder="1" applyAlignment="1">
      <alignment horizontal="left" vertical="top" wrapText="1"/>
    </xf>
    <xf numFmtId="0" fontId="0" fillId="0" borderId="4" xfId="0" applyBorder="1" applyAlignment="1">
      <alignment horizontal="left" vertical="top" wrapText="1"/>
    </xf>
    <xf numFmtId="0" fontId="0" fillId="3" borderId="2" xfId="0" applyFont="1" applyFill="1" applyBorder="1" applyAlignment="1">
      <alignment vertical="top" wrapText="1"/>
    </xf>
    <xf numFmtId="0" fontId="4" fillId="3" borderId="2" xfId="0" applyFont="1" applyFill="1" applyBorder="1" applyAlignment="1">
      <alignment horizontal="center" vertical="center" wrapText="1"/>
    </xf>
    <xf numFmtId="0" fontId="0" fillId="3" borderId="3" xfId="0" applyFont="1" applyFill="1" applyBorder="1" applyAlignment="1">
      <alignment horizontal="center" vertical="top" wrapText="1"/>
    </xf>
    <xf numFmtId="0" fontId="0" fillId="3" borderId="3" xfId="0" applyFill="1" applyBorder="1" applyAlignment="1">
      <alignment horizontal="center" vertical="top" wrapText="1"/>
    </xf>
    <xf numFmtId="0" fontId="23" fillId="3" borderId="3" xfId="0" applyFont="1" applyFill="1" applyBorder="1" applyAlignment="1">
      <alignment horizontal="center" vertical="center"/>
    </xf>
    <xf numFmtId="0" fontId="22" fillId="3" borderId="3" xfId="0" applyFont="1" applyFill="1" applyBorder="1" applyAlignment="1">
      <alignment horizontal="center" vertical="top" wrapText="1"/>
    </xf>
    <xf numFmtId="0" fontId="0" fillId="3" borderId="1" xfId="0" applyFont="1" applyFill="1" applyBorder="1" applyAlignment="1">
      <alignment vertical="top" wrapText="1"/>
    </xf>
    <xf numFmtId="0" fontId="14" fillId="3" borderId="0" xfId="0" applyFont="1" applyFill="1" applyBorder="1" applyAlignment="1">
      <alignment horizontal="center" vertical="center"/>
    </xf>
    <xf numFmtId="0" fontId="0" fillId="3" borderId="1" xfId="0" applyFont="1" applyFill="1" applyBorder="1" applyAlignment="1">
      <alignment vertical="top" wrapText="1"/>
    </xf>
    <xf numFmtId="0" fontId="0" fillId="3" borderId="1" xfId="0" applyFont="1" applyFill="1" applyBorder="1" applyAlignment="1">
      <alignment vertical="top" wrapText="1"/>
    </xf>
    <xf numFmtId="0" fontId="0" fillId="3" borderId="2" xfId="0" applyFill="1" applyBorder="1" applyAlignment="1">
      <alignment vertical="top" wrapText="1"/>
    </xf>
    <xf numFmtId="0" fontId="1" fillId="3" borderId="2" xfId="0" applyFont="1" applyFill="1" applyBorder="1" applyAlignment="1">
      <alignment vertical="top" wrapText="1"/>
    </xf>
    <xf numFmtId="1" fontId="1" fillId="3" borderId="2" xfId="0" applyNumberFormat="1" applyFont="1" applyFill="1" applyBorder="1" applyAlignment="1">
      <alignment vertical="top" wrapText="1"/>
    </xf>
    <xf numFmtId="0" fontId="0" fillId="3" borderId="1" xfId="0" applyFont="1" applyFill="1" applyBorder="1" applyAlignment="1">
      <alignment vertical="top" wrapText="1"/>
    </xf>
    <xf numFmtId="0" fontId="0" fillId="3" borderId="2" xfId="0" applyFill="1" applyBorder="1" applyAlignment="1">
      <alignment horizontal="center" vertical="center"/>
    </xf>
    <xf numFmtId="0" fontId="12" fillId="4" borderId="3" xfId="0" applyFont="1" applyFill="1" applyBorder="1" applyAlignment="1">
      <alignment horizontal="left" vertical="top" wrapText="1"/>
    </xf>
    <xf numFmtId="0" fontId="12"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3" borderId="2" xfId="0" applyFill="1" applyBorder="1"/>
    <xf numFmtId="0" fontId="0" fillId="3" borderId="7" xfId="0" applyFill="1" applyBorder="1" applyAlignment="1">
      <alignment wrapText="1"/>
    </xf>
    <xf numFmtId="0" fontId="18" fillId="0" borderId="13" xfId="0" applyFont="1" applyBorder="1" applyAlignment="1">
      <alignment horizontal="left" vertical="center"/>
    </xf>
    <xf numFmtId="0" fontId="12" fillId="3" borderId="1" xfId="0" applyFont="1" applyFill="1" applyBorder="1" applyAlignment="1">
      <alignment horizontal="left" vertical="top" wrapText="1"/>
    </xf>
    <xf numFmtId="0" fontId="12" fillId="3" borderId="13" xfId="0" applyFont="1" applyFill="1" applyBorder="1" applyAlignment="1">
      <alignment horizontal="left" vertical="top" wrapText="1"/>
    </xf>
    <xf numFmtId="0" fontId="12" fillId="3" borderId="8" xfId="0" applyFont="1" applyFill="1" applyBorder="1" applyAlignment="1">
      <alignment horizontal="left" vertical="top" wrapText="1"/>
    </xf>
    <xf numFmtId="0" fontId="0" fillId="3" borderId="4" xfId="0" applyFill="1" applyBorder="1" applyAlignment="1">
      <alignment horizontal="left" vertical="top" wrapText="1"/>
    </xf>
    <xf numFmtId="0" fontId="0" fillId="3" borderId="12" xfId="0" applyFill="1" applyBorder="1" applyAlignment="1">
      <alignment horizontal="left" vertical="top" wrapText="1"/>
    </xf>
    <xf numFmtId="0" fontId="0" fillId="3" borderId="11" xfId="0" applyFill="1" applyBorder="1" applyAlignment="1">
      <alignment horizontal="left" vertical="top" wrapText="1"/>
    </xf>
    <xf numFmtId="0" fontId="12" fillId="4" borderId="2" xfId="0" applyFont="1" applyFill="1" applyBorder="1" applyAlignment="1">
      <alignment horizontal="center" vertical="center" wrapText="1"/>
    </xf>
    <xf numFmtId="0" fontId="12" fillId="4" borderId="2" xfId="0" applyFont="1" applyFill="1" applyBorder="1" applyAlignment="1">
      <alignment horizontal="center" vertical="top" wrapText="1"/>
    </xf>
    <xf numFmtId="0" fontId="0" fillId="0" borderId="2" xfId="0" applyFont="1" applyFill="1" applyBorder="1" applyAlignment="1">
      <alignment horizontal="center" vertical="center" wrapText="1"/>
    </xf>
    <xf numFmtId="0" fontId="0" fillId="0" borderId="2" xfId="0" applyFont="1" applyFill="1" applyBorder="1" applyAlignment="1">
      <alignment horizontal="center" vertical="top" wrapText="1"/>
    </xf>
    <xf numFmtId="0" fontId="0" fillId="7" borderId="2" xfId="0" applyFont="1" applyFill="1" applyBorder="1" applyAlignment="1">
      <alignment horizontal="center" vertical="top" wrapText="1"/>
    </xf>
    <xf numFmtId="0" fontId="0" fillId="0" borderId="2" xfId="0" applyFill="1" applyBorder="1" applyAlignment="1">
      <alignment horizontal="center" vertical="top" wrapText="1"/>
    </xf>
    <xf numFmtId="0" fontId="1" fillId="2" borderId="1" xfId="0" applyFont="1" applyFill="1" applyBorder="1" applyAlignment="1">
      <alignment vertical="top" wrapText="1"/>
    </xf>
    <xf numFmtId="1" fontId="1" fillId="2" borderId="1" xfId="0" applyNumberFormat="1" applyFont="1" applyFill="1" applyBorder="1" applyAlignment="1">
      <alignment vertical="top" wrapText="1"/>
    </xf>
    <xf numFmtId="0" fontId="0" fillId="3" borderId="4" xfId="0" applyNumberFormat="1" applyFont="1" applyFill="1" applyBorder="1" applyAlignment="1">
      <alignment horizontal="left" vertical="top" wrapText="1"/>
    </xf>
    <xf numFmtId="0" fontId="0" fillId="0" borderId="0" xfId="0" applyAlignment="1">
      <alignment wrapText="1"/>
    </xf>
    <xf numFmtId="0" fontId="34" fillId="0" borderId="17" xfId="0" applyFont="1" applyBorder="1" applyAlignment="1">
      <alignment horizontal="center" wrapText="1"/>
    </xf>
    <xf numFmtId="0" fontId="34" fillId="0" borderId="22" xfId="0" applyFont="1" applyBorder="1" applyAlignment="1">
      <alignment horizontal="center" wrapText="1"/>
    </xf>
    <xf numFmtId="0" fontId="0" fillId="3" borderId="2" xfId="0" applyFont="1" applyFill="1" applyBorder="1" applyAlignment="1">
      <alignment horizontal="center" vertical="top" wrapText="1"/>
    </xf>
    <xf numFmtId="0" fontId="0" fillId="3" borderId="4" xfId="0" applyFont="1" applyFill="1" applyBorder="1" applyAlignment="1">
      <alignment horizontal="center" vertical="top" wrapText="1"/>
    </xf>
    <xf numFmtId="0" fontId="0" fillId="3" borderId="3" xfId="0" applyFont="1" applyFill="1" applyBorder="1" applyAlignment="1">
      <alignment horizontal="center" vertical="top" wrapText="1"/>
    </xf>
    <xf numFmtId="166" fontId="9" fillId="3" borderId="5" xfId="1" applyFont="1" applyFill="1" applyBorder="1" applyAlignment="1">
      <alignment vertical="top" wrapText="1"/>
    </xf>
    <xf numFmtId="0" fontId="0" fillId="3" borderId="2" xfId="0" applyFont="1" applyFill="1" applyBorder="1" applyAlignment="1">
      <alignment vertical="top" wrapText="1"/>
    </xf>
    <xf numFmtId="0" fontId="0" fillId="3" borderId="4" xfId="0" applyFont="1" applyFill="1" applyBorder="1" applyAlignment="1">
      <alignment vertical="top" wrapText="1"/>
    </xf>
    <xf numFmtId="0" fontId="0" fillId="3" borderId="3" xfId="0" applyFont="1" applyFill="1" applyBorder="1" applyAlignment="1">
      <alignment vertical="top" wrapText="1"/>
    </xf>
    <xf numFmtId="166" fontId="9" fillId="3" borderId="25" xfId="1" applyFont="1" applyFill="1" applyBorder="1" applyAlignment="1">
      <alignment horizontal="center" vertical="top" wrapText="1"/>
    </xf>
    <xf numFmtId="166" fontId="9" fillId="3" borderId="6" xfId="1" applyFont="1" applyFill="1" applyBorder="1" applyAlignment="1">
      <alignment horizontal="center" vertical="top" wrapText="1"/>
    </xf>
    <xf numFmtId="0" fontId="4" fillId="3" borderId="2" xfId="0" applyFont="1" applyFill="1" applyBorder="1" applyAlignment="1">
      <alignment vertical="top" wrapText="1"/>
    </xf>
    <xf numFmtId="0" fontId="4" fillId="3" borderId="4" xfId="0" applyFont="1" applyFill="1" applyBorder="1" applyAlignment="1">
      <alignment vertical="top" wrapText="1"/>
    </xf>
    <xf numFmtId="0" fontId="4" fillId="3" borderId="3" xfId="0" applyFont="1" applyFill="1" applyBorder="1" applyAlignment="1">
      <alignment vertical="top" wrapText="1"/>
    </xf>
    <xf numFmtId="0" fontId="0" fillId="3" borderId="2" xfId="0" applyFill="1" applyBorder="1" applyAlignment="1">
      <alignment vertical="top" wrapText="1"/>
    </xf>
    <xf numFmtId="0" fontId="6" fillId="3" borderId="2" xfId="0" applyFont="1" applyFill="1" applyBorder="1" applyAlignment="1">
      <alignment vertical="top" wrapText="1"/>
    </xf>
    <xf numFmtId="0" fontId="6" fillId="3" borderId="3" xfId="0" applyFont="1" applyFill="1" applyBorder="1" applyAlignment="1">
      <alignment vertical="top" wrapText="1"/>
    </xf>
    <xf numFmtId="0" fontId="4" fillId="3" borderId="2" xfId="0" applyFont="1" applyFill="1" applyBorder="1" applyAlignment="1">
      <alignment horizontal="center" vertical="top" wrapText="1"/>
    </xf>
    <xf numFmtId="0" fontId="4" fillId="3" borderId="3" xfId="0" applyFont="1" applyFill="1" applyBorder="1" applyAlignment="1">
      <alignment horizontal="center" vertical="top" wrapText="1"/>
    </xf>
    <xf numFmtId="0" fontId="0" fillId="3" borderId="2" xfId="0" applyFill="1" applyBorder="1" applyAlignment="1">
      <alignment horizontal="center" vertical="top" wrapText="1"/>
    </xf>
    <xf numFmtId="0" fontId="0" fillId="3" borderId="3" xfId="0" applyFill="1" applyBorder="1" applyAlignment="1">
      <alignment horizontal="center" vertical="top" wrapText="1"/>
    </xf>
    <xf numFmtId="0" fontId="12" fillId="4" borderId="2" xfId="0" applyFont="1" applyFill="1" applyBorder="1" applyAlignment="1">
      <alignment horizontal="left" vertical="top" wrapText="1"/>
    </xf>
    <xf numFmtId="0" fontId="0" fillId="0" borderId="4" xfId="0" applyBorder="1" applyAlignment="1">
      <alignment horizontal="left" vertical="top" wrapText="1"/>
    </xf>
    <xf numFmtId="0" fontId="0" fillId="0" borderId="3" xfId="0" applyBorder="1" applyAlignment="1">
      <alignment horizontal="left" vertical="top" wrapText="1"/>
    </xf>
    <xf numFmtId="0" fontId="12" fillId="3" borderId="2" xfId="0" applyFont="1" applyFill="1" applyBorder="1" applyAlignment="1">
      <alignment horizontal="center" vertical="top" wrapText="1"/>
    </xf>
    <xf numFmtId="0" fontId="12" fillId="3" borderId="4" xfId="0" applyFont="1" applyFill="1" applyBorder="1" applyAlignment="1">
      <alignment horizontal="center" vertical="top" wrapText="1"/>
    </xf>
    <xf numFmtId="0" fontId="12" fillId="3" borderId="3" xfId="0" applyFont="1" applyFill="1" applyBorder="1" applyAlignment="1">
      <alignment horizontal="center" vertical="top" wrapText="1"/>
    </xf>
    <xf numFmtId="0" fontId="0" fillId="0" borderId="2" xfId="0" applyFont="1" applyBorder="1" applyAlignment="1">
      <alignment horizontal="center" vertical="top" wrapText="1"/>
    </xf>
    <xf numFmtId="0" fontId="0" fillId="0" borderId="3" xfId="0" applyFont="1" applyBorder="1" applyAlignment="1">
      <alignment horizontal="center" vertical="top" wrapText="1"/>
    </xf>
    <xf numFmtId="0" fontId="12" fillId="4" borderId="2"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3" xfId="0" applyFont="1" applyFill="1" applyBorder="1" applyAlignment="1">
      <alignment horizontal="center" vertical="top" wrapText="1"/>
    </xf>
    <xf numFmtId="0" fontId="12" fillId="3" borderId="2" xfId="0" applyFont="1" applyFill="1" applyBorder="1" applyAlignment="1">
      <alignment horizontal="left" vertical="top" wrapText="1"/>
    </xf>
    <xf numFmtId="0" fontId="12" fillId="3" borderId="4" xfId="0" applyFont="1" applyFill="1" applyBorder="1" applyAlignment="1">
      <alignment horizontal="left" vertical="top" wrapText="1"/>
    </xf>
    <xf numFmtId="0" fontId="0" fillId="3" borderId="3" xfId="0" applyFill="1" applyBorder="1" applyAlignment="1">
      <alignment horizontal="left" vertical="top" wrapText="1"/>
    </xf>
    <xf numFmtId="0" fontId="12" fillId="4" borderId="3" xfId="0" applyFont="1" applyFill="1" applyBorder="1" applyAlignment="1">
      <alignment horizontal="left" vertical="top" wrapText="1"/>
    </xf>
    <xf numFmtId="0" fontId="0" fillId="5" borderId="2" xfId="0" applyFont="1" applyFill="1" applyBorder="1" applyAlignment="1">
      <alignment horizontal="center" vertical="top" wrapText="1"/>
    </xf>
    <xf numFmtId="0" fontId="0" fillId="5" borderId="3" xfId="0" applyFont="1" applyFill="1" applyBorder="1" applyAlignment="1">
      <alignment horizontal="center" vertical="top" wrapText="1"/>
    </xf>
    <xf numFmtId="0" fontId="0" fillId="0" borderId="2" xfId="0" applyFont="1" applyBorder="1" applyAlignment="1">
      <alignment vertical="top" wrapText="1"/>
    </xf>
    <xf numFmtId="0" fontId="0" fillId="0" borderId="3" xfId="0" applyFont="1" applyBorder="1" applyAlignment="1">
      <alignment vertical="top" wrapText="1"/>
    </xf>
    <xf numFmtId="0" fontId="0" fillId="2" borderId="2" xfId="0" applyFont="1" applyFill="1" applyBorder="1" applyAlignment="1">
      <alignment horizontal="center" vertical="top" wrapText="1"/>
    </xf>
    <xf numFmtId="0" fontId="0" fillId="2" borderId="2" xfId="0" applyFont="1" applyFill="1" applyBorder="1" applyAlignment="1">
      <alignment vertical="top" wrapText="1"/>
    </xf>
    <xf numFmtId="0" fontId="0" fillId="0" borderId="4" xfId="0" applyFont="1" applyBorder="1" applyAlignment="1">
      <alignment vertical="top" wrapText="1"/>
    </xf>
    <xf numFmtId="0" fontId="6" fillId="3" borderId="2" xfId="0" applyFont="1" applyFill="1" applyBorder="1" applyAlignment="1">
      <alignment horizontal="center" vertical="top" wrapText="1"/>
    </xf>
    <xf numFmtId="0" fontId="6" fillId="3" borderId="3" xfId="0" applyFont="1" applyFill="1" applyBorder="1" applyAlignment="1">
      <alignment horizontal="center" vertical="top" wrapText="1"/>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4" fillId="3" borderId="4" xfId="0" applyFont="1" applyFill="1" applyBorder="1" applyAlignment="1">
      <alignment horizontal="center" vertical="top" wrapText="1"/>
    </xf>
    <xf numFmtId="0" fontId="6" fillId="3" borderId="4" xfId="0" applyFont="1" applyFill="1" applyBorder="1" applyAlignment="1">
      <alignment vertical="top" wrapText="1"/>
    </xf>
    <xf numFmtId="0" fontId="6" fillId="0" borderId="4" xfId="0" applyFont="1" applyBorder="1" applyAlignment="1">
      <alignment horizontal="center" vertical="top" wrapText="1"/>
    </xf>
    <xf numFmtId="0" fontId="0" fillId="0" borderId="1" xfId="0" applyFont="1" applyBorder="1" applyAlignment="1">
      <alignment vertical="top" wrapText="1"/>
    </xf>
    <xf numFmtId="0" fontId="0" fillId="5" borderId="4" xfId="0" applyFont="1" applyFill="1" applyBorder="1" applyAlignment="1">
      <alignment horizontal="center" vertical="top" wrapText="1"/>
    </xf>
    <xf numFmtId="0" fontId="0" fillId="5" borderId="2" xfId="0" applyFont="1" applyFill="1" applyBorder="1" applyAlignment="1">
      <alignment vertical="top" wrapText="1"/>
    </xf>
    <xf numFmtId="0" fontId="0" fillId="5" borderId="4" xfId="0" applyFont="1" applyFill="1" applyBorder="1" applyAlignment="1">
      <alignment vertical="top" wrapText="1"/>
    </xf>
    <xf numFmtId="0" fontId="0" fillId="5" borderId="3" xfId="0" applyFont="1" applyFill="1" applyBorder="1" applyAlignment="1">
      <alignment vertical="top" wrapText="1"/>
    </xf>
    <xf numFmtId="0" fontId="12" fillId="0" borderId="2" xfId="0" applyFont="1" applyFill="1" applyBorder="1" applyAlignment="1">
      <alignment horizontal="left" vertical="top" wrapText="1"/>
    </xf>
    <xf numFmtId="0" fontId="0" fillId="4" borderId="3" xfId="0" applyFill="1" applyBorder="1" applyAlignment="1">
      <alignment horizontal="left" vertical="top" wrapText="1"/>
    </xf>
    <xf numFmtId="0" fontId="0" fillId="0" borderId="2" xfId="0" applyBorder="1" applyAlignment="1">
      <alignment vertical="top" wrapText="1"/>
    </xf>
    <xf numFmtId="0" fontId="0" fillId="3" borderId="1" xfId="0" applyFont="1" applyFill="1" applyBorder="1" applyAlignment="1">
      <alignment vertical="top" wrapText="1"/>
    </xf>
    <xf numFmtId="0" fontId="0" fillId="0" borderId="4" xfId="0" applyFont="1" applyBorder="1" applyAlignment="1">
      <alignment horizontal="center" vertical="top" wrapText="1"/>
    </xf>
    <xf numFmtId="0" fontId="0" fillId="0" borderId="2" xfId="0" applyFont="1" applyFill="1" applyBorder="1" applyAlignment="1">
      <alignment horizontal="center" vertical="top" wrapText="1"/>
    </xf>
    <xf numFmtId="0" fontId="0" fillId="0" borderId="4" xfId="0" applyFont="1" applyFill="1" applyBorder="1" applyAlignment="1">
      <alignment horizontal="center" vertical="top" wrapText="1"/>
    </xf>
    <xf numFmtId="0" fontId="0" fillId="0" borderId="3" xfId="0" applyFont="1" applyFill="1" applyBorder="1" applyAlignment="1">
      <alignment horizontal="center" vertical="top" wrapText="1"/>
    </xf>
    <xf numFmtId="0" fontId="4" fillId="5" borderId="2" xfId="0" applyFont="1" applyFill="1" applyBorder="1" applyAlignment="1">
      <alignment horizontal="center" vertical="top" wrapText="1"/>
    </xf>
    <xf numFmtId="0" fontId="4" fillId="5" borderId="4" xfId="0" applyFont="1" applyFill="1" applyBorder="1" applyAlignment="1">
      <alignment horizontal="center" vertical="top" wrapText="1"/>
    </xf>
    <xf numFmtId="0" fontId="4" fillId="5" borderId="3" xfId="0" applyFont="1" applyFill="1" applyBorder="1" applyAlignment="1">
      <alignment horizontal="center" vertical="top" wrapText="1"/>
    </xf>
    <xf numFmtId="0" fontId="0" fillId="3" borderId="0" xfId="0" applyFill="1" applyBorder="1" applyAlignment="1">
      <alignment horizontal="left" vertical="top" wrapText="1"/>
    </xf>
    <xf numFmtId="0" fontId="12" fillId="4" borderId="0" xfId="0" applyFont="1" applyFill="1" applyBorder="1" applyAlignment="1">
      <alignment horizontal="left" vertical="top" wrapText="1"/>
    </xf>
    <xf numFmtId="0" fontId="12" fillId="4" borderId="21" xfId="0" applyFont="1" applyFill="1" applyBorder="1" applyAlignment="1">
      <alignment horizontal="left" vertical="top" wrapText="1"/>
    </xf>
    <xf numFmtId="0" fontId="12" fillId="4" borderId="15" xfId="0" applyFont="1" applyFill="1" applyBorder="1" applyAlignment="1">
      <alignment horizontal="left" vertical="top" wrapText="1"/>
    </xf>
    <xf numFmtId="0" fontId="0" fillId="5" borderId="0" xfId="0" applyFont="1" applyFill="1" applyBorder="1" applyAlignment="1">
      <alignment vertical="top" wrapText="1"/>
    </xf>
    <xf numFmtId="166" fontId="9" fillId="3" borderId="25" xfId="1" applyFont="1" applyFill="1" applyBorder="1" applyAlignment="1">
      <alignment vertical="top" wrapText="1"/>
    </xf>
    <xf numFmtId="0" fontId="0" fillId="8" borderId="4" xfId="0" applyFont="1" applyFill="1" applyBorder="1" applyAlignment="1">
      <alignment vertical="top" wrapText="1"/>
    </xf>
    <xf numFmtId="0" fontId="0" fillId="3" borderId="0" xfId="0" applyFont="1" applyFill="1" applyBorder="1" applyAlignment="1">
      <alignment vertical="top" wrapText="1"/>
    </xf>
    <xf numFmtId="0" fontId="0" fillId="0" borderId="0" xfId="0" applyFont="1" applyBorder="1" applyAlignment="1">
      <alignment vertical="top" wrapText="1"/>
    </xf>
    <xf numFmtId="0" fontId="35" fillId="0" borderId="1" xfId="0" applyFont="1" applyBorder="1" applyAlignment="1">
      <alignment horizontal="center" vertical="center" textRotation="90" wrapText="1"/>
    </xf>
    <xf numFmtId="0" fontId="0" fillId="3" borderId="2" xfId="0" applyFont="1" applyFill="1" applyBorder="1" applyAlignment="1">
      <alignment horizontal="center" vertical="top" wrapText="1"/>
    </xf>
    <xf numFmtId="0" fontId="0" fillId="3" borderId="3" xfId="0" applyFont="1" applyFill="1" applyBorder="1" applyAlignment="1">
      <alignment horizontal="center" vertical="top" wrapText="1"/>
    </xf>
    <xf numFmtId="0" fontId="0" fillId="3" borderId="4" xfId="0" applyFont="1" applyFill="1" applyBorder="1" applyAlignment="1">
      <alignment horizontal="center" vertical="top" wrapText="1"/>
    </xf>
    <xf numFmtId="0" fontId="6" fillId="3" borderId="2" xfId="0" applyFont="1" applyFill="1" applyBorder="1" applyAlignment="1">
      <alignment horizontal="center" vertical="top" wrapText="1"/>
    </xf>
    <xf numFmtId="0" fontId="6" fillId="3" borderId="3" xfId="0" applyFont="1" applyFill="1" applyBorder="1" applyAlignment="1">
      <alignment horizontal="center" vertical="top" wrapText="1"/>
    </xf>
    <xf numFmtId="0" fontId="0" fillId="3" borderId="2" xfId="0" applyFont="1" applyFill="1" applyBorder="1" applyAlignment="1">
      <alignment vertical="top" wrapText="1"/>
    </xf>
    <xf numFmtId="0" fontId="0" fillId="3" borderId="4" xfId="0" applyFont="1" applyFill="1" applyBorder="1" applyAlignment="1">
      <alignment vertical="top" wrapText="1"/>
    </xf>
    <xf numFmtId="0" fontId="0" fillId="3" borderId="3" xfId="0" applyFont="1" applyFill="1" applyBorder="1" applyAlignment="1">
      <alignment vertical="top" wrapText="1"/>
    </xf>
    <xf numFmtId="0" fontId="0" fillId="3" borderId="2" xfId="0" applyFill="1" applyBorder="1" applyAlignment="1">
      <alignment vertical="top" wrapText="1"/>
    </xf>
    <xf numFmtId="0" fontId="0" fillId="3" borderId="1" xfId="0" applyFont="1" applyFill="1" applyBorder="1" applyAlignment="1">
      <alignment vertical="top" wrapText="1"/>
    </xf>
    <xf numFmtId="0" fontId="0" fillId="3" borderId="1" xfId="0" applyFont="1" applyFill="1" applyBorder="1" applyAlignment="1">
      <alignment vertical="top" wrapText="1"/>
    </xf>
    <xf numFmtId="0" fontId="0" fillId="3" borderId="2" xfId="0" applyFont="1" applyFill="1" applyBorder="1" applyAlignment="1">
      <alignment horizontal="center" vertical="center" wrapText="1"/>
    </xf>
    <xf numFmtId="0" fontId="0" fillId="0" borderId="3" xfId="0" applyFont="1" applyBorder="1" applyAlignment="1">
      <alignment horizontal="center" vertical="center"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166" fontId="9" fillId="3" borderId="5" xfId="1"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0" fillId="3" borderId="2" xfId="0" applyFill="1" applyBorder="1" applyAlignment="1">
      <alignment horizontal="center" vertical="center" wrapText="1"/>
    </xf>
    <xf numFmtId="166" fontId="9" fillId="3" borderId="6" xfId="1" applyFont="1" applyFill="1" applyBorder="1" applyAlignment="1">
      <alignment horizontal="center" vertical="center" wrapText="1"/>
    </xf>
    <xf numFmtId="0" fontId="0"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1" xfId="0" applyFont="1" applyFill="1" applyBorder="1" applyAlignment="1">
      <alignment horizontal="center" vertical="center"/>
    </xf>
    <xf numFmtId="0" fontId="12" fillId="4" borderId="0" xfId="0" applyFont="1" applyFill="1" applyAlignment="1">
      <alignment horizontal="center" vertical="center"/>
    </xf>
    <xf numFmtId="0" fontId="12" fillId="0" borderId="1" xfId="0" applyFont="1" applyBorder="1" applyAlignment="1">
      <alignment horizontal="center" vertical="center"/>
    </xf>
    <xf numFmtId="0" fontId="0" fillId="0" borderId="1" xfId="0" applyBorder="1" applyAlignment="1">
      <alignment horizontal="center" vertical="center" wrapText="1"/>
    </xf>
    <xf numFmtId="3" fontId="0" fillId="3" borderId="1" xfId="0" applyNumberFormat="1" applyFill="1" applyBorder="1" applyAlignment="1">
      <alignment horizontal="center" vertical="center"/>
    </xf>
    <xf numFmtId="165" fontId="0" fillId="3" borderId="1" xfId="0" applyNumberFormat="1" applyFill="1" applyBorder="1" applyAlignment="1">
      <alignment horizontal="center" vertical="center"/>
    </xf>
    <xf numFmtId="0" fontId="0" fillId="8" borderId="1" xfId="0" applyFill="1" applyBorder="1" applyAlignment="1">
      <alignment horizontal="center" vertical="center" wrapText="1"/>
    </xf>
    <xf numFmtId="0" fontId="0" fillId="3" borderId="4" xfId="0" applyFill="1" applyBorder="1" applyAlignment="1">
      <alignment horizontal="center" vertical="center" wrapText="1"/>
    </xf>
    <xf numFmtId="0" fontId="0" fillId="0" borderId="2" xfId="0" applyBorder="1" applyAlignment="1">
      <alignment horizontal="center" vertical="center" wrapText="1"/>
    </xf>
    <xf numFmtId="0" fontId="0" fillId="2" borderId="1" xfId="0" applyFill="1" applyBorder="1" applyAlignment="1">
      <alignment horizontal="center" vertical="center" wrapText="1"/>
    </xf>
    <xf numFmtId="0" fontId="21" fillId="8" borderId="2" xfId="0" applyFont="1" applyFill="1" applyBorder="1" applyAlignment="1">
      <alignment horizontal="center" vertical="center" wrapText="1"/>
    </xf>
    <xf numFmtId="164" fontId="6" fillId="0" borderId="1" xfId="0" applyNumberFormat="1" applyFont="1" applyBorder="1" applyAlignment="1">
      <alignment horizontal="center" vertical="center" wrapText="1"/>
    </xf>
    <xf numFmtId="165" fontId="6" fillId="0" borderId="1" xfId="0" applyNumberFormat="1" applyFont="1" applyBorder="1" applyAlignment="1">
      <alignment horizontal="center" vertical="center" wrapText="1"/>
    </xf>
    <xf numFmtId="0" fontId="14" fillId="3" borderId="2" xfId="0" applyFont="1" applyFill="1" applyBorder="1" applyAlignment="1">
      <alignment horizontal="center" vertical="center" wrapText="1"/>
    </xf>
    <xf numFmtId="0" fontId="0" fillId="0" borderId="13" xfId="0" applyNumberFormat="1" applyFill="1" applyBorder="1" applyAlignment="1">
      <alignment horizontal="left" vertical="top" wrapText="1"/>
    </xf>
    <xf numFmtId="0" fontId="0" fillId="5" borderId="13" xfId="0" applyNumberFormat="1" applyFill="1" applyBorder="1" applyAlignment="1">
      <alignment horizontal="left" vertical="top" wrapText="1"/>
    </xf>
    <xf numFmtId="0" fontId="0" fillId="3" borderId="2" xfId="0" applyNumberFormat="1" applyFill="1" applyBorder="1" applyAlignment="1">
      <alignment horizontal="left" vertical="top" wrapText="1"/>
    </xf>
    <xf numFmtId="0" fontId="12" fillId="4" borderId="2" xfId="0" applyFont="1" applyFill="1" applyBorder="1" applyAlignment="1">
      <alignment horizontal="left" vertical="top" wrapText="1"/>
    </xf>
    <xf numFmtId="1" fontId="1" fillId="3" borderId="2" xfId="0" applyNumberFormat="1" applyFont="1" applyFill="1" applyBorder="1" applyAlignment="1">
      <alignment vertical="top" wrapText="1"/>
    </xf>
    <xf numFmtId="1" fontId="1" fillId="3" borderId="4" xfId="0" applyNumberFormat="1" applyFont="1" applyFill="1" applyBorder="1" applyAlignment="1">
      <alignment vertical="top" wrapText="1"/>
    </xf>
    <xf numFmtId="1" fontId="6" fillId="3" borderId="2" xfId="0" applyNumberFormat="1" applyFont="1" applyFill="1" applyBorder="1" applyAlignment="1">
      <alignment vertical="top" wrapText="1"/>
    </xf>
    <xf numFmtId="1" fontId="6" fillId="3" borderId="3" xfId="0" applyNumberFormat="1" applyFont="1" applyFill="1" applyBorder="1" applyAlignment="1">
      <alignment vertical="top" wrapText="1"/>
    </xf>
    <xf numFmtId="1" fontId="1" fillId="0" borderId="2" xfId="0" applyNumberFormat="1" applyFont="1" applyBorder="1" applyAlignment="1">
      <alignment vertical="top" wrapText="1"/>
    </xf>
    <xf numFmtId="1" fontId="12" fillId="4" borderId="2" xfId="0" applyNumberFormat="1" applyFont="1" applyFill="1" applyBorder="1" applyAlignment="1">
      <alignment horizontal="left" vertical="top" wrapText="1"/>
    </xf>
    <xf numFmtId="0" fontId="12" fillId="4" borderId="2" xfId="0" applyFont="1" applyFill="1" applyBorder="1" applyAlignment="1">
      <alignment horizontal="center" vertical="center" wrapText="1"/>
    </xf>
    <xf numFmtId="0" fontId="12" fillId="4" borderId="2" xfId="0" applyFont="1" applyFill="1" applyBorder="1" applyAlignment="1">
      <alignment horizontal="left" vertical="top" wrapText="1"/>
    </xf>
    <xf numFmtId="166" fontId="9" fillId="3" borderId="5" xfId="1" applyFont="1" applyFill="1" applyBorder="1" applyAlignment="1">
      <alignment vertical="top" wrapText="1"/>
    </xf>
    <xf numFmtId="0" fontId="12" fillId="4" borderId="3" xfId="0" applyFont="1" applyFill="1" applyBorder="1" applyAlignment="1">
      <alignment horizontal="left" vertical="top" wrapText="1"/>
    </xf>
    <xf numFmtId="166" fontId="9" fillId="3" borderId="5" xfId="1" applyFont="1" applyFill="1" applyBorder="1" applyAlignment="1">
      <alignment vertical="top" wrapText="1"/>
    </xf>
    <xf numFmtId="0" fontId="4" fillId="3" borderId="2" xfId="0" applyFont="1" applyFill="1" applyBorder="1" applyAlignment="1">
      <alignment vertical="top" wrapText="1"/>
    </xf>
    <xf numFmtId="0" fontId="12" fillId="4" borderId="2" xfId="0" applyFont="1" applyFill="1" applyBorder="1" applyAlignment="1">
      <alignment horizontal="left" vertical="top" wrapText="1"/>
    </xf>
    <xf numFmtId="0" fontId="12" fillId="0" borderId="2" xfId="0" applyFont="1" applyFill="1" applyBorder="1" applyAlignment="1">
      <alignment horizontal="left" vertical="top" wrapText="1"/>
    </xf>
    <xf numFmtId="0" fontId="0" fillId="3" borderId="3" xfId="0" applyFill="1" applyBorder="1" applyAlignment="1">
      <alignment horizontal="center" vertical="top" wrapText="1"/>
    </xf>
    <xf numFmtId="0" fontId="0" fillId="3" borderId="4" xfId="0" applyFill="1" applyBorder="1" applyAlignment="1">
      <alignment vertical="top" wrapText="1"/>
    </xf>
    <xf numFmtId="0" fontId="0" fillId="0" borderId="1" xfId="0" applyFont="1" applyBorder="1" applyAlignment="1">
      <alignment vertical="top" wrapText="1"/>
    </xf>
    <xf numFmtId="0" fontId="0" fillId="3" borderId="1" xfId="0" applyFont="1" applyFill="1" applyBorder="1" applyAlignment="1">
      <alignment vertical="top" wrapText="1"/>
    </xf>
    <xf numFmtId="0" fontId="0" fillId="4" borderId="2" xfId="0" applyFont="1" applyFill="1" applyBorder="1" applyAlignment="1">
      <alignment horizontal="center" vertical="top" wrapText="1"/>
    </xf>
    <xf numFmtId="0" fontId="4" fillId="4" borderId="1" xfId="0" applyNumberFormat="1" applyFont="1" applyFill="1" applyBorder="1" applyAlignment="1">
      <alignment horizontal="left" vertical="top" wrapText="1"/>
    </xf>
    <xf numFmtId="0" fontId="4" fillId="4" borderId="13" xfId="0" applyNumberFormat="1" applyFont="1" applyFill="1" applyBorder="1" applyAlignment="1">
      <alignment horizontal="left" vertical="top" wrapText="1"/>
    </xf>
    <xf numFmtId="0" fontId="0" fillId="4" borderId="3" xfId="0" applyFont="1" applyFill="1" applyBorder="1" applyAlignment="1">
      <alignment horizontal="center" vertical="top" wrapText="1"/>
    </xf>
    <xf numFmtId="0" fontId="0" fillId="3" borderId="9" xfId="0" applyNumberFormat="1" applyFill="1" applyBorder="1" applyAlignment="1">
      <alignment horizontal="left" vertical="top" wrapText="1"/>
    </xf>
    <xf numFmtId="0" fontId="0" fillId="3" borderId="7" xfId="0" applyNumberFormat="1" applyFill="1" applyBorder="1" applyAlignment="1">
      <alignment horizontal="left" vertical="top" wrapText="1"/>
    </xf>
    <xf numFmtId="0" fontId="12" fillId="0" borderId="3" xfId="0" applyFont="1" applyFill="1" applyBorder="1" applyAlignment="1">
      <alignment horizontal="center" vertical="center" wrapText="1"/>
    </xf>
    <xf numFmtId="0" fontId="12" fillId="4" borderId="4" xfId="0" applyFont="1" applyFill="1" applyBorder="1" applyAlignment="1">
      <alignment horizontal="left" vertical="top" wrapText="1"/>
    </xf>
    <xf numFmtId="0" fontId="12" fillId="4" borderId="3" xfId="0" applyFont="1" applyFill="1" applyBorder="1" applyAlignment="1">
      <alignment horizontal="left" vertical="top" wrapText="1"/>
    </xf>
    <xf numFmtId="0" fontId="0" fillId="0" borderId="2" xfId="0" applyBorder="1" applyAlignment="1">
      <alignment horizontal="center" vertical="center" wrapText="1"/>
    </xf>
    <xf numFmtId="0" fontId="4" fillId="3" borderId="2" xfId="0" applyFont="1" applyFill="1" applyBorder="1" applyAlignment="1">
      <alignment vertical="top" wrapText="1"/>
    </xf>
    <xf numFmtId="1" fontId="4" fillId="3" borderId="2" xfId="0" applyNumberFormat="1" applyFont="1" applyFill="1" applyBorder="1" applyAlignment="1">
      <alignment vertical="top" wrapText="1"/>
    </xf>
    <xf numFmtId="0" fontId="0" fillId="3" borderId="2" xfId="0" applyFill="1" applyBorder="1" applyAlignment="1">
      <alignment horizontal="right" vertical="top" wrapText="1"/>
    </xf>
    <xf numFmtId="0" fontId="1" fillId="8" borderId="3" xfId="0" applyFont="1" applyFill="1" applyBorder="1" applyAlignment="1">
      <alignment vertical="top" wrapText="1"/>
    </xf>
    <xf numFmtId="0" fontId="0" fillId="8" borderId="3" xfId="0" applyFill="1" applyBorder="1" applyAlignment="1">
      <alignment horizontal="center" vertical="center" wrapText="1"/>
    </xf>
    <xf numFmtId="0" fontId="5" fillId="8" borderId="3" xfId="0" applyFont="1" applyFill="1" applyBorder="1" applyAlignment="1">
      <alignment vertical="top" wrapText="1"/>
    </xf>
    <xf numFmtId="0" fontId="0" fillId="8" borderId="3" xfId="0" applyFill="1" applyBorder="1"/>
    <xf numFmtId="0" fontId="0" fillId="8" borderId="3" xfId="0" applyFill="1" applyBorder="1" applyAlignment="1">
      <alignment horizontal="right" vertical="top" wrapText="1"/>
    </xf>
    <xf numFmtId="0" fontId="4" fillId="8" borderId="3" xfId="0" applyFont="1" applyFill="1" applyBorder="1" applyAlignment="1">
      <alignment vertical="top" wrapText="1"/>
    </xf>
    <xf numFmtId="1" fontId="4" fillId="8" borderId="3" xfId="0" applyNumberFormat="1" applyFont="1" applyFill="1" applyBorder="1" applyAlignment="1">
      <alignment vertical="top" wrapText="1"/>
    </xf>
    <xf numFmtId="0" fontId="0" fillId="8" borderId="3" xfId="0" applyFill="1" applyBorder="1" applyAlignment="1">
      <alignment vertical="top" wrapText="1"/>
    </xf>
    <xf numFmtId="0" fontId="0" fillId="8" borderId="9" xfId="0" applyFill="1" applyBorder="1" applyAlignment="1">
      <alignment wrapText="1"/>
    </xf>
    <xf numFmtId="0" fontId="12" fillId="3" borderId="2" xfId="0" applyFont="1" applyFill="1" applyBorder="1" applyAlignment="1">
      <alignment horizontal="center" vertical="top" wrapText="1"/>
    </xf>
    <xf numFmtId="0" fontId="12" fillId="3" borderId="3" xfId="0" applyFont="1" applyFill="1" applyBorder="1" applyAlignment="1">
      <alignment horizontal="center" vertical="center" wrapText="1"/>
    </xf>
    <xf numFmtId="0" fontId="0" fillId="3" borderId="1" xfId="0" applyFont="1" applyFill="1" applyBorder="1" applyAlignment="1">
      <alignment vertical="top" wrapText="1"/>
    </xf>
    <xf numFmtId="0" fontId="26" fillId="3" borderId="1" xfId="0" applyFont="1" applyFill="1" applyBorder="1" applyAlignment="1">
      <alignment horizontal="center" vertical="center"/>
    </xf>
    <xf numFmtId="49" fontId="12" fillId="3" borderId="1" xfId="0" applyNumberFormat="1" applyFont="1" applyFill="1" applyBorder="1" applyAlignment="1">
      <alignment horizontal="left" vertical="top" wrapText="1"/>
    </xf>
    <xf numFmtId="1" fontId="25" fillId="3" borderId="1" xfId="0" applyNumberFormat="1" applyFont="1" applyFill="1" applyBorder="1" applyAlignment="1">
      <alignment horizontal="left" vertical="top" wrapText="1"/>
    </xf>
    <xf numFmtId="0" fontId="0" fillId="3" borderId="2" xfId="0" applyFont="1" applyFill="1" applyBorder="1" applyAlignment="1">
      <alignment horizontal="center" vertical="center" wrapText="1"/>
    </xf>
    <xf numFmtId="0" fontId="0" fillId="0" borderId="3" xfId="0" applyFont="1" applyBorder="1" applyAlignment="1">
      <alignment horizontal="center" vertical="center" wrapText="1"/>
    </xf>
    <xf numFmtId="166" fontId="9" fillId="3" borderId="5" xfId="1" applyFont="1" applyFill="1" applyBorder="1" applyAlignment="1">
      <alignment vertical="top" wrapText="1"/>
    </xf>
    <xf numFmtId="0" fontId="0" fillId="3" borderId="2" xfId="0" applyFont="1" applyFill="1" applyBorder="1" applyAlignment="1">
      <alignment vertical="top"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166" fontId="9" fillId="3" borderId="5" xfId="1" applyFont="1" applyFill="1" applyBorder="1" applyAlignment="1">
      <alignment horizontal="center" vertical="center" wrapText="1"/>
    </xf>
    <xf numFmtId="0" fontId="4" fillId="3" borderId="2" xfId="0" applyFont="1" applyFill="1" applyBorder="1" applyAlignment="1">
      <alignment vertical="top" wrapText="1"/>
    </xf>
    <xf numFmtId="0" fontId="4" fillId="3" borderId="4" xfId="0" applyFont="1" applyFill="1" applyBorder="1" applyAlignment="1">
      <alignment vertical="top" wrapText="1"/>
    </xf>
    <xf numFmtId="0" fontId="0" fillId="3" borderId="2" xfId="0" applyFill="1" applyBorder="1" applyAlignment="1">
      <alignment vertical="top" wrapText="1"/>
    </xf>
    <xf numFmtId="0" fontId="12" fillId="4" borderId="2" xfId="0" applyFont="1" applyFill="1" applyBorder="1" applyAlignment="1">
      <alignment horizontal="center" vertical="center" wrapText="1"/>
    </xf>
    <xf numFmtId="0" fontId="12" fillId="4" borderId="2" xfId="0" applyFont="1" applyFill="1" applyBorder="1" applyAlignment="1">
      <alignment horizontal="left" vertical="top" wrapText="1"/>
    </xf>
    <xf numFmtId="0" fontId="12" fillId="4" borderId="2" xfId="0" applyFont="1" applyFill="1" applyBorder="1" applyAlignment="1">
      <alignment horizontal="center" vertical="top" wrapText="1"/>
    </xf>
    <xf numFmtId="0" fontId="12" fillId="0" borderId="2" xfId="0" applyFont="1" applyFill="1" applyBorder="1" applyAlignment="1">
      <alignment horizontal="left" vertical="top" wrapText="1"/>
    </xf>
    <xf numFmtId="0" fontId="0"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0" fillId="3" borderId="2" xfId="0" applyFill="1" applyBorder="1" applyAlignment="1">
      <alignment horizontal="center" vertical="center" wrapText="1"/>
    </xf>
    <xf numFmtId="0" fontId="0" fillId="0" borderId="3" xfId="0" applyFont="1" applyBorder="1" applyAlignment="1">
      <alignment vertical="top" wrapText="1"/>
    </xf>
    <xf numFmtId="0" fontId="0" fillId="3" borderId="4" xfId="0" applyFill="1" applyBorder="1" applyAlignment="1">
      <alignment vertical="top" wrapText="1"/>
    </xf>
    <xf numFmtId="0" fontId="6" fillId="3" borderId="2" xfId="0" applyFont="1" applyFill="1" applyBorder="1" applyAlignment="1">
      <alignment vertical="top" wrapText="1"/>
    </xf>
    <xf numFmtId="0" fontId="0" fillId="3" borderId="4" xfId="0"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3" xfId="0" applyFont="1" applyFill="1" applyBorder="1" applyAlignment="1">
      <alignment horizontal="left" vertical="top" wrapText="1"/>
    </xf>
    <xf numFmtId="0" fontId="12" fillId="4" borderId="4" xfId="0" applyFont="1" applyFill="1" applyBorder="1" applyAlignment="1">
      <alignment horizontal="left" vertical="top" wrapText="1"/>
    </xf>
    <xf numFmtId="0" fontId="0" fillId="0" borderId="2" xfId="0" applyBorder="1" applyAlignment="1">
      <alignment horizontal="center" vertical="center" wrapText="1"/>
    </xf>
    <xf numFmtId="0" fontId="0" fillId="0" borderId="1" xfId="0" applyFont="1" applyBorder="1" applyAlignment="1">
      <alignment vertical="top" wrapText="1"/>
    </xf>
    <xf numFmtId="166" fontId="9" fillId="3" borderId="6" xfId="1" applyFont="1" applyFill="1" applyBorder="1" applyAlignment="1">
      <alignment horizontal="center" vertical="center" wrapText="1"/>
    </xf>
    <xf numFmtId="0" fontId="0" fillId="3" borderId="1" xfId="0" applyFont="1" applyFill="1" applyBorder="1" applyAlignment="1">
      <alignment vertical="top" wrapText="1"/>
    </xf>
    <xf numFmtId="0" fontId="0" fillId="3" borderId="3" xfId="0" applyFill="1" applyBorder="1" applyAlignment="1">
      <alignment horizontal="center" vertical="top" wrapText="1"/>
    </xf>
    <xf numFmtId="0" fontId="0" fillId="3" borderId="1" xfId="0" applyFont="1" applyFill="1" applyBorder="1" applyAlignment="1">
      <alignment vertical="top" wrapText="1"/>
    </xf>
    <xf numFmtId="0" fontId="0" fillId="3" borderId="1" xfId="0" applyFont="1" applyFill="1" applyBorder="1" applyAlignment="1">
      <alignment vertical="top" wrapText="1"/>
    </xf>
    <xf numFmtId="0" fontId="6" fillId="2" borderId="1" xfId="0" applyFont="1" applyFill="1" applyBorder="1" applyAlignment="1">
      <alignment horizontal="center" vertical="center" wrapText="1"/>
    </xf>
    <xf numFmtId="0" fontId="6" fillId="2" borderId="1" xfId="0" applyFont="1" applyFill="1" applyBorder="1" applyAlignment="1">
      <alignment vertical="top" wrapText="1"/>
    </xf>
    <xf numFmtId="49" fontId="6" fillId="2" borderId="1" xfId="0" applyNumberFormat="1" applyFont="1" applyFill="1" applyBorder="1" applyAlignment="1">
      <alignment vertical="top" wrapText="1"/>
    </xf>
    <xf numFmtId="0" fontId="6" fillId="2" borderId="13" xfId="0" applyNumberFormat="1" applyFont="1" applyFill="1" applyBorder="1" applyAlignment="1">
      <alignment horizontal="left" vertical="top" wrapText="1"/>
    </xf>
    <xf numFmtId="0" fontId="0" fillId="0" borderId="2" xfId="0" applyFont="1" applyBorder="1" applyAlignment="1">
      <alignment horizontal="center" vertical="center" wrapText="1"/>
    </xf>
    <xf numFmtId="0" fontId="0" fillId="3" borderId="3" xfId="0" applyFill="1" applyBorder="1" applyAlignment="1">
      <alignment horizontal="center" vertical="center" wrapText="1"/>
    </xf>
    <xf numFmtId="0" fontId="1" fillId="0" borderId="2" xfId="0" applyFont="1" applyBorder="1" applyAlignment="1">
      <alignment horizontal="center" vertical="top" wrapText="1"/>
    </xf>
    <xf numFmtId="1" fontId="1" fillId="0" borderId="2" xfId="0" applyNumberFormat="1" applyFont="1" applyBorder="1" applyAlignment="1">
      <alignment horizontal="center" vertical="top" wrapText="1"/>
    </xf>
    <xf numFmtId="0" fontId="0" fillId="0" borderId="2" xfId="0" applyFont="1" applyBorder="1" applyAlignment="1">
      <alignment horizontal="center" vertical="top" wrapText="1"/>
    </xf>
    <xf numFmtId="1" fontId="4" fillId="3" borderId="3" xfId="0" applyNumberFormat="1" applyFont="1" applyFill="1" applyBorder="1" applyAlignment="1">
      <alignment vertical="top" wrapText="1"/>
    </xf>
    <xf numFmtId="49" fontId="0" fillId="0" borderId="2" xfId="0" applyNumberFormat="1" applyBorder="1" applyAlignment="1">
      <alignment horizontal="center" vertical="top" wrapText="1"/>
    </xf>
    <xf numFmtId="0" fontId="0" fillId="3" borderId="3" xfId="0" applyFill="1" applyBorder="1"/>
    <xf numFmtId="0" fontId="0" fillId="3" borderId="3" xfId="0" applyFill="1" applyBorder="1" applyAlignment="1">
      <alignment horizontal="right" vertical="top" wrapText="1"/>
    </xf>
    <xf numFmtId="0" fontId="0" fillId="3" borderId="1" xfId="0" applyFont="1" applyFill="1" applyBorder="1" applyAlignment="1">
      <alignment vertical="top" wrapText="1"/>
    </xf>
    <xf numFmtId="1" fontId="0" fillId="3" borderId="13" xfId="0" applyNumberFormat="1" applyFill="1" applyBorder="1" applyAlignment="1">
      <alignment vertical="top" wrapText="1"/>
    </xf>
    <xf numFmtId="0" fontId="0" fillId="3" borderId="1" xfId="0" applyFont="1" applyFill="1" applyBorder="1" applyAlignment="1">
      <alignment vertical="top" wrapText="1"/>
    </xf>
    <xf numFmtId="0" fontId="0" fillId="2" borderId="3" xfId="0" applyFont="1" applyFill="1" applyBorder="1" applyAlignment="1">
      <alignment horizontal="center" vertical="top" wrapText="1"/>
    </xf>
    <xf numFmtId="0" fontId="0" fillId="2" borderId="3" xfId="0" applyFill="1" applyBorder="1" applyAlignment="1">
      <alignment horizontal="center" vertical="top" wrapText="1"/>
    </xf>
    <xf numFmtId="0" fontId="23" fillId="2" borderId="3" xfId="0" applyFont="1" applyFill="1" applyBorder="1" applyAlignment="1">
      <alignment horizontal="center" vertical="center"/>
    </xf>
    <xf numFmtId="0" fontId="22" fillId="2" borderId="3" xfId="0" applyFont="1" applyFill="1" applyBorder="1" applyAlignment="1">
      <alignment horizontal="center" vertical="top" wrapText="1"/>
    </xf>
    <xf numFmtId="0" fontId="0" fillId="2" borderId="3" xfId="0" applyFont="1" applyFill="1" applyBorder="1" applyAlignment="1">
      <alignment horizontal="center" vertical="top" wrapText="1"/>
    </xf>
    <xf numFmtId="0" fontId="0" fillId="2" borderId="3" xfId="0" applyFill="1" applyBorder="1" applyAlignment="1">
      <alignment horizontal="center" vertical="top" wrapText="1"/>
    </xf>
    <xf numFmtId="0" fontId="0" fillId="3" borderId="1" xfId="0" applyFont="1" applyFill="1" applyBorder="1" applyAlignment="1">
      <alignment vertical="top" wrapText="1"/>
    </xf>
    <xf numFmtId="0" fontId="0" fillId="3" borderId="3" xfId="0" applyFill="1" applyBorder="1" applyAlignment="1">
      <alignment horizontal="center" vertical="center" wrapText="1"/>
    </xf>
    <xf numFmtId="1" fontId="4" fillId="3" borderId="3" xfId="0" applyNumberFormat="1" applyFont="1" applyFill="1" applyBorder="1" applyAlignment="1">
      <alignment vertical="top" wrapText="1"/>
    </xf>
    <xf numFmtId="0" fontId="4" fillId="3" borderId="9" xfId="0" applyFont="1" applyFill="1" applyBorder="1" applyAlignment="1">
      <alignment vertical="top" wrapText="1"/>
    </xf>
    <xf numFmtId="0" fontId="0" fillId="0" borderId="3" xfId="0" applyFont="1" applyBorder="1" applyAlignment="1">
      <alignment horizontal="center" vertical="center" wrapText="1"/>
    </xf>
    <xf numFmtId="0" fontId="0" fillId="2" borderId="3" xfId="0" applyFont="1" applyFill="1" applyBorder="1" applyAlignment="1">
      <alignment horizontal="center" vertical="top" wrapText="1"/>
    </xf>
    <xf numFmtId="0" fontId="0" fillId="2" borderId="3" xfId="0" applyFill="1" applyBorder="1" applyAlignment="1">
      <alignment horizontal="center" vertical="top" wrapText="1"/>
    </xf>
    <xf numFmtId="0" fontId="0" fillId="0" borderId="2" xfId="0" applyFont="1" applyBorder="1" applyAlignment="1">
      <alignment horizontal="center" vertical="center" wrapText="1"/>
    </xf>
    <xf numFmtId="0" fontId="0" fillId="3" borderId="2" xfId="0" applyFont="1" applyFill="1" applyBorder="1" applyAlignment="1">
      <alignment horizontal="center" vertical="center" wrapText="1"/>
    </xf>
    <xf numFmtId="0" fontId="1" fillId="0" borderId="2" xfId="0" applyFont="1" applyBorder="1" applyAlignment="1">
      <alignment horizontal="center" vertical="top" wrapText="1"/>
    </xf>
    <xf numFmtId="1" fontId="1" fillId="0" borderId="2" xfId="0" applyNumberFormat="1" applyFont="1" applyBorder="1" applyAlignment="1">
      <alignment horizontal="center" vertical="top" wrapText="1"/>
    </xf>
    <xf numFmtId="49" fontId="0" fillId="0" borderId="2" xfId="0" applyNumberFormat="1" applyFont="1" applyBorder="1" applyAlignment="1">
      <alignment horizontal="center" vertical="top" wrapText="1"/>
    </xf>
    <xf numFmtId="0" fontId="0" fillId="0" borderId="2" xfId="0" applyFont="1" applyBorder="1" applyAlignment="1">
      <alignment horizontal="center" vertical="top" wrapText="1"/>
    </xf>
    <xf numFmtId="0" fontId="0" fillId="3" borderId="3" xfId="0" applyFill="1" applyBorder="1" applyAlignment="1">
      <alignment horizontal="center" vertical="top" wrapText="1"/>
    </xf>
    <xf numFmtId="0" fontId="0" fillId="3" borderId="3" xfId="0" applyFont="1" applyFill="1" applyBorder="1" applyAlignment="1">
      <alignment horizontal="center" vertical="top" wrapText="1"/>
    </xf>
    <xf numFmtId="0" fontId="0" fillId="3" borderId="3" xfId="0" applyFont="1" applyFill="1" applyBorder="1" applyAlignment="1">
      <alignment horizontal="center" vertical="center" wrapText="1"/>
    </xf>
    <xf numFmtId="0" fontId="22" fillId="3" borderId="3" xfId="0" applyFont="1" applyFill="1" applyBorder="1" applyAlignment="1">
      <alignment horizontal="center" vertical="top" wrapText="1"/>
    </xf>
    <xf numFmtId="0" fontId="0" fillId="3" borderId="3" xfId="0" applyFill="1" applyBorder="1" applyAlignment="1">
      <alignment horizontal="center" vertical="top" wrapText="1"/>
    </xf>
    <xf numFmtId="0" fontId="0" fillId="3" borderId="1" xfId="0" applyFont="1" applyFill="1" applyBorder="1" applyAlignment="1">
      <alignment vertical="top" wrapText="1"/>
    </xf>
    <xf numFmtId="0" fontId="0" fillId="3" borderId="1" xfId="0" applyFont="1" applyFill="1" applyBorder="1" applyAlignment="1">
      <alignment vertical="top" wrapText="1"/>
    </xf>
    <xf numFmtId="0" fontId="0" fillId="2" borderId="1" xfId="0" applyNumberFormat="1" applyFill="1" applyBorder="1" applyAlignment="1">
      <alignment vertical="top" wrapText="1"/>
    </xf>
    <xf numFmtId="0" fontId="0" fillId="2" borderId="4" xfId="0" applyFont="1" applyFill="1" applyBorder="1" applyAlignment="1">
      <alignment vertical="top" wrapText="1"/>
    </xf>
    <xf numFmtId="49" fontId="0" fillId="2" borderId="4" xfId="0" applyNumberFormat="1" applyFont="1" applyFill="1" applyBorder="1" applyAlignment="1">
      <alignment vertical="top" wrapText="1"/>
    </xf>
    <xf numFmtId="0" fontId="0" fillId="3" borderId="3" xfId="0" applyFont="1" applyFill="1" applyBorder="1" applyAlignment="1">
      <alignment vertical="top" wrapText="1"/>
    </xf>
    <xf numFmtId="0" fontId="0" fillId="3" borderId="4" xfId="0" applyFont="1" applyFill="1" applyBorder="1" applyAlignment="1">
      <alignment vertical="top" wrapText="1"/>
    </xf>
    <xf numFmtId="0" fontId="0" fillId="3" borderId="1" xfId="0" applyFont="1" applyFill="1" applyBorder="1" applyAlignment="1">
      <alignment vertical="top" wrapText="1"/>
    </xf>
    <xf numFmtId="0" fontId="0" fillId="3" borderId="3" xfId="0" applyFont="1" applyFill="1" applyBorder="1" applyAlignment="1">
      <alignment vertical="center" wrapText="1"/>
    </xf>
    <xf numFmtId="0" fontId="0" fillId="3" borderId="1" xfId="0" applyFont="1" applyFill="1" applyBorder="1" applyAlignment="1">
      <alignment vertical="top" wrapText="1"/>
    </xf>
    <xf numFmtId="0" fontId="0" fillId="3"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2" xfId="0" applyFont="1" applyFill="1" applyBorder="1" applyAlignment="1">
      <alignment horizontal="center" vertical="top" wrapText="1"/>
    </xf>
    <xf numFmtId="167" fontId="9" fillId="3" borderId="5" xfId="1" applyNumberFormat="1" applyFont="1" applyFill="1" applyBorder="1" applyAlignment="1">
      <alignment vertical="top" wrapText="1"/>
    </xf>
    <xf numFmtId="1" fontId="4" fillId="3" borderId="3" xfId="0" applyNumberFormat="1" applyFont="1" applyFill="1" applyBorder="1" applyAlignment="1">
      <alignment vertical="top" wrapText="1"/>
    </xf>
    <xf numFmtId="0" fontId="12" fillId="4" borderId="2" xfId="0" applyFont="1" applyFill="1" applyBorder="1" applyAlignment="1">
      <alignment horizontal="center" vertical="top" wrapText="1"/>
    </xf>
    <xf numFmtId="0" fontId="12" fillId="4"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4" borderId="2" xfId="0" applyFont="1" applyFill="1" applyBorder="1" applyAlignment="1">
      <alignment horizontal="left" vertical="top" wrapText="1"/>
    </xf>
    <xf numFmtId="0" fontId="12" fillId="0" borderId="2" xfId="0" applyFont="1" applyFill="1" applyBorder="1" applyAlignment="1">
      <alignment horizontal="left" vertical="top" wrapText="1"/>
    </xf>
    <xf numFmtId="0" fontId="17" fillId="4" borderId="2" xfId="0" applyFont="1" applyFill="1" applyBorder="1" applyAlignment="1">
      <alignment horizontal="center" vertical="top" wrapText="1"/>
    </xf>
    <xf numFmtId="49" fontId="12" fillId="4" borderId="2" xfId="0" applyNumberFormat="1" applyFont="1" applyFill="1" applyBorder="1" applyAlignment="1">
      <alignment horizontal="center" vertical="top" wrapText="1"/>
    </xf>
    <xf numFmtId="1" fontId="17" fillId="4" borderId="2" xfId="0" applyNumberFormat="1" applyFont="1" applyFill="1" applyBorder="1" applyAlignment="1">
      <alignment horizontal="left" vertical="top" wrapText="1"/>
    </xf>
    <xf numFmtId="49" fontId="12" fillId="4" borderId="2" xfId="0" applyNumberFormat="1" applyFont="1" applyFill="1" applyBorder="1" applyAlignment="1">
      <alignment horizontal="left" vertical="top" wrapText="1"/>
    </xf>
    <xf numFmtId="1" fontId="17" fillId="4" borderId="2" xfId="0" applyNumberFormat="1" applyFont="1" applyFill="1" applyBorder="1" applyAlignment="1">
      <alignment horizontal="center" vertical="top" wrapText="1"/>
    </xf>
    <xf numFmtId="1" fontId="12" fillId="0" borderId="2" xfId="0" applyNumberFormat="1" applyFont="1" applyFill="1" applyBorder="1" applyAlignment="1">
      <alignment horizontal="left" vertical="top" wrapText="1"/>
    </xf>
    <xf numFmtId="49" fontId="12" fillId="0" borderId="2" xfId="0" applyNumberFormat="1" applyFont="1" applyFill="1" applyBorder="1" applyAlignment="1">
      <alignment horizontal="left" vertical="top" wrapText="1"/>
    </xf>
    <xf numFmtId="0" fontId="17" fillId="4" borderId="2" xfId="0" applyFont="1" applyFill="1" applyBorder="1" applyAlignment="1">
      <alignment horizontal="left" vertical="top" wrapText="1"/>
    </xf>
    <xf numFmtId="0" fontId="12" fillId="2" borderId="2" xfId="0" applyFont="1" applyFill="1" applyBorder="1" applyAlignment="1">
      <alignment horizontal="center" vertical="top" wrapText="1"/>
    </xf>
    <xf numFmtId="0" fontId="12" fillId="2" borderId="8" xfId="0" applyFont="1" applyFill="1" applyBorder="1" applyAlignment="1">
      <alignment horizontal="left" vertical="top" wrapText="1"/>
    </xf>
    <xf numFmtId="0" fontId="12" fillId="2" borderId="13" xfId="0" applyFont="1" applyFill="1" applyBorder="1" applyAlignment="1">
      <alignment horizontal="left" vertical="top" wrapText="1"/>
    </xf>
    <xf numFmtId="0" fontId="12" fillId="2" borderId="3" xfId="0" applyFont="1" applyFill="1" applyBorder="1" applyAlignment="1">
      <alignment horizontal="center" vertical="top" wrapText="1"/>
    </xf>
    <xf numFmtId="0" fontId="0" fillId="0" borderId="2" xfId="0" applyBorder="1" applyAlignment="1">
      <alignment horizontal="center" vertical="top" wrapText="1"/>
    </xf>
    <xf numFmtId="0" fontId="0" fillId="3" borderId="3" xfId="0" applyFill="1" applyBorder="1" applyAlignment="1">
      <alignment horizontal="center" vertical="top" wrapText="1"/>
    </xf>
    <xf numFmtId="0" fontId="0" fillId="3" borderId="2" xfId="0" applyFont="1" applyFill="1" applyBorder="1" applyAlignment="1">
      <alignment horizontal="center" vertical="center" wrapText="1"/>
    </xf>
    <xf numFmtId="0" fontId="0" fillId="5" borderId="2" xfId="0" applyFont="1" applyFill="1" applyBorder="1" applyAlignment="1">
      <alignment horizontal="center" vertical="top" wrapText="1"/>
    </xf>
    <xf numFmtId="0" fontId="0" fillId="0" borderId="2" xfId="0" applyFont="1" applyBorder="1" applyAlignment="1">
      <alignment horizontal="center" vertical="center" wrapText="1"/>
    </xf>
    <xf numFmtId="0" fontId="0" fillId="3" borderId="2" xfId="0" applyFill="1" applyBorder="1" applyAlignment="1">
      <alignment horizontal="center" vertical="top" wrapText="1"/>
    </xf>
    <xf numFmtId="0" fontId="0" fillId="3" borderId="2" xfId="0" applyFont="1" applyFill="1" applyBorder="1" applyAlignment="1">
      <alignment horizontal="center" vertical="top" wrapText="1"/>
    </xf>
    <xf numFmtId="49" fontId="0" fillId="3" borderId="2" xfId="0" applyNumberFormat="1" applyFill="1" applyBorder="1" applyAlignment="1">
      <alignment horizontal="center" vertical="top" wrapText="1"/>
    </xf>
    <xf numFmtId="1" fontId="1" fillId="3" borderId="2" xfId="0" applyNumberFormat="1" applyFont="1" applyFill="1" applyBorder="1" applyAlignment="1">
      <alignment horizontal="center" vertical="top" wrapText="1"/>
    </xf>
    <xf numFmtId="0" fontId="1" fillId="3" borderId="2" xfId="0" applyFont="1" applyFill="1" applyBorder="1" applyAlignment="1">
      <alignment horizontal="center" vertical="top" wrapText="1"/>
    </xf>
    <xf numFmtId="0" fontId="0" fillId="3" borderId="2" xfId="0" applyFill="1" applyBorder="1" applyAlignment="1">
      <alignment horizontal="center" vertical="center" wrapText="1"/>
    </xf>
    <xf numFmtId="0" fontId="0" fillId="0" borderId="2" xfId="0" applyFont="1" applyBorder="1" applyAlignment="1">
      <alignment horizontal="center" vertical="center" wrapText="1"/>
    </xf>
    <xf numFmtId="0" fontId="0" fillId="3" borderId="2" xfId="0" applyFont="1" applyFill="1" applyBorder="1" applyAlignment="1">
      <alignment horizontal="center" vertical="center" wrapText="1"/>
    </xf>
    <xf numFmtId="0" fontId="1" fillId="3" borderId="2" xfId="0" applyFont="1" applyFill="1" applyBorder="1" applyAlignment="1">
      <alignment horizontal="center" vertical="top" wrapText="1"/>
    </xf>
    <xf numFmtId="0" fontId="0" fillId="3" borderId="2" xfId="0" applyFill="1" applyBorder="1" applyAlignment="1">
      <alignment horizontal="center" vertical="top" wrapText="1"/>
    </xf>
    <xf numFmtId="0" fontId="0" fillId="3" borderId="2" xfId="0" applyFont="1" applyFill="1" applyBorder="1" applyAlignment="1">
      <alignment horizontal="center" vertical="top" wrapText="1"/>
    </xf>
    <xf numFmtId="0" fontId="0" fillId="3" borderId="2" xfId="0" applyFill="1" applyBorder="1" applyAlignment="1">
      <alignment horizontal="center" vertical="center" wrapText="1"/>
    </xf>
    <xf numFmtId="1" fontId="1" fillId="3" borderId="2" xfId="0" applyNumberFormat="1" applyFont="1" applyFill="1" applyBorder="1" applyAlignment="1">
      <alignment horizontal="center" vertical="top" wrapText="1"/>
    </xf>
    <xf numFmtId="49" fontId="0" fillId="3" borderId="2" xfId="0" applyNumberFormat="1" applyFill="1" applyBorder="1" applyAlignment="1">
      <alignment horizontal="center" vertical="top" wrapText="1"/>
    </xf>
    <xf numFmtId="0" fontId="12" fillId="3" borderId="2" xfId="0" applyFont="1" applyFill="1" applyBorder="1" applyAlignment="1">
      <alignment horizontal="center" vertical="center" wrapText="1"/>
    </xf>
    <xf numFmtId="0" fontId="6" fillId="3" borderId="2" xfId="0" applyFont="1" applyFill="1" applyBorder="1" applyAlignment="1">
      <alignment horizontal="center" vertical="top" wrapText="1"/>
    </xf>
    <xf numFmtId="49" fontId="0" fillId="3" borderId="2" xfId="0" applyNumberFormat="1" applyFont="1" applyFill="1" applyBorder="1" applyAlignment="1">
      <alignment horizontal="center" vertical="top" wrapText="1"/>
    </xf>
    <xf numFmtId="0" fontId="6" fillId="3" borderId="2" xfId="0" applyFont="1" applyFill="1" applyBorder="1" applyAlignment="1">
      <alignment horizontal="center" vertical="center" wrapText="1"/>
    </xf>
    <xf numFmtId="0" fontId="33" fillId="3" borderId="2" xfId="0" applyFont="1" applyFill="1" applyBorder="1" applyAlignment="1">
      <alignment horizontal="center" vertical="center" wrapText="1"/>
    </xf>
    <xf numFmtId="0" fontId="0" fillId="5" borderId="2" xfId="0" applyFont="1" applyFill="1" applyBorder="1" applyAlignment="1">
      <alignment horizontal="center" vertical="top" wrapText="1"/>
    </xf>
    <xf numFmtId="0" fontId="33" fillId="3" borderId="1" xfId="0" applyFont="1" applyFill="1" applyBorder="1" applyAlignment="1">
      <alignment horizontal="center" vertical="center" wrapText="1"/>
    </xf>
    <xf numFmtId="0" fontId="6" fillId="3" borderId="2" xfId="0" applyFont="1" applyFill="1" applyBorder="1" applyAlignment="1">
      <alignment horizontal="center" vertical="top" wrapText="1"/>
    </xf>
    <xf numFmtId="0" fontId="0" fillId="3" borderId="1" xfId="0" applyFont="1" applyFill="1" applyBorder="1" applyAlignment="1">
      <alignment vertical="top" wrapText="1"/>
    </xf>
    <xf numFmtId="0" fontId="6" fillId="2" borderId="2" xfId="0" applyFont="1" applyFill="1" applyBorder="1" applyAlignment="1">
      <alignment vertical="top" wrapText="1"/>
    </xf>
    <xf numFmtId="49" fontId="6" fillId="2" borderId="2" xfId="0" applyNumberFormat="1" applyFont="1" applyFill="1" applyBorder="1" applyAlignment="1">
      <alignment vertical="top" wrapText="1"/>
    </xf>
    <xf numFmtId="0" fontId="6" fillId="2" borderId="1" xfId="0" applyNumberFormat="1" applyFont="1" applyFill="1" applyBorder="1" applyAlignment="1">
      <alignment horizontal="left" vertical="top" wrapText="1"/>
    </xf>
    <xf numFmtId="0" fontId="6" fillId="2" borderId="3" xfId="0" applyFont="1" applyFill="1" applyBorder="1" applyAlignment="1">
      <alignment vertical="top" wrapText="1"/>
    </xf>
    <xf numFmtId="49" fontId="6" fillId="2" borderId="3" xfId="0" applyNumberFormat="1" applyFont="1" applyFill="1" applyBorder="1" applyAlignment="1">
      <alignment vertical="top" wrapText="1"/>
    </xf>
    <xf numFmtId="1" fontId="6" fillId="2" borderId="1" xfId="0" applyNumberFormat="1" applyFont="1" applyFill="1" applyBorder="1" applyAlignment="1">
      <alignment vertical="top" wrapText="1"/>
    </xf>
    <xf numFmtId="0" fontId="0" fillId="2" borderId="3" xfId="0" applyNumberFormat="1" applyFont="1" applyFill="1" applyBorder="1" applyAlignment="1">
      <alignment horizontal="left" vertical="top" wrapText="1"/>
    </xf>
    <xf numFmtId="0" fontId="0" fillId="2" borderId="9" xfId="0" applyNumberFormat="1" applyFont="1" applyFill="1" applyBorder="1" applyAlignment="1">
      <alignment horizontal="left" vertical="top" wrapText="1"/>
    </xf>
    <xf numFmtId="0" fontId="0" fillId="2" borderId="3" xfId="0" applyNumberFormat="1" applyFill="1" applyBorder="1" applyAlignment="1">
      <alignment horizontal="left" vertical="top" wrapText="1"/>
    </xf>
    <xf numFmtId="0" fontId="0" fillId="2" borderId="9" xfId="0" applyNumberFormat="1" applyFill="1" applyBorder="1" applyAlignment="1">
      <alignment horizontal="left" vertical="top" wrapText="1"/>
    </xf>
    <xf numFmtId="0" fontId="0" fillId="3" borderId="2" xfId="0" applyFill="1" applyBorder="1" applyAlignment="1">
      <alignment vertical="top" wrapText="1"/>
    </xf>
    <xf numFmtId="0" fontId="4" fillId="2" borderId="1" xfId="0" applyFont="1" applyFill="1" applyBorder="1" applyAlignment="1">
      <alignment horizontal="center" vertical="center" wrapText="1"/>
    </xf>
    <xf numFmtId="49" fontId="4" fillId="2" borderId="1" xfId="0" applyNumberFormat="1" applyFont="1" applyFill="1" applyBorder="1" applyAlignment="1">
      <alignment vertical="top" wrapText="1"/>
    </xf>
    <xf numFmtId="1" fontId="4" fillId="3" borderId="2" xfId="0" applyNumberFormat="1" applyFont="1" applyFill="1" applyBorder="1" applyAlignment="1">
      <alignment vertical="top" wrapText="1"/>
    </xf>
    <xf numFmtId="1" fontId="4" fillId="3" borderId="3" xfId="0" applyNumberFormat="1" applyFont="1" applyFill="1" applyBorder="1" applyAlignment="1">
      <alignment vertical="top" wrapText="1"/>
    </xf>
    <xf numFmtId="0" fontId="4" fillId="3" borderId="3" xfId="0" applyFont="1" applyFill="1" applyBorder="1" applyAlignment="1">
      <alignment vertical="top" wrapText="1"/>
    </xf>
    <xf numFmtId="0" fontId="5" fillId="3" borderId="3" xfId="0" applyFont="1" applyFill="1" applyBorder="1" applyAlignment="1">
      <alignment vertical="top" wrapText="1"/>
    </xf>
    <xf numFmtId="1" fontId="4" fillId="3" borderId="3" xfId="0" applyNumberFormat="1" applyFont="1" applyFill="1" applyBorder="1" applyAlignment="1">
      <alignment vertical="top" wrapText="1"/>
    </xf>
    <xf numFmtId="0" fontId="0" fillId="3" borderId="3" xfId="0" applyFill="1" applyBorder="1" applyAlignment="1">
      <alignment horizontal="center" vertical="center" wrapText="1"/>
    </xf>
    <xf numFmtId="0" fontId="4" fillId="3" borderId="3" xfId="0" applyFont="1" applyFill="1" applyBorder="1" applyAlignment="1">
      <alignment vertical="top" wrapText="1"/>
    </xf>
    <xf numFmtId="1" fontId="0" fillId="2" borderId="2" xfId="0" applyNumberFormat="1" applyFont="1" applyFill="1" applyBorder="1" applyAlignment="1">
      <alignment vertical="top" wrapText="1"/>
    </xf>
    <xf numFmtId="1" fontId="0" fillId="2" borderId="13" xfId="0" applyNumberFormat="1" applyFill="1" applyBorder="1" applyAlignment="1">
      <alignment vertical="top" wrapText="1"/>
    </xf>
    <xf numFmtId="0" fontId="0" fillId="3" borderId="2" xfId="0"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2" xfId="0" applyBorder="1" applyAlignment="1">
      <alignment horizontal="center" vertical="top" wrapText="1"/>
    </xf>
    <xf numFmtId="0" fontId="0" fillId="2" borderId="2" xfId="0" applyFill="1" applyBorder="1" applyAlignment="1">
      <alignment horizontal="center" vertical="top" wrapText="1"/>
    </xf>
    <xf numFmtId="0" fontId="0" fillId="2" borderId="2" xfId="0" applyFont="1" applyFill="1" applyBorder="1" applyAlignment="1">
      <alignment horizontal="center" vertical="top" wrapText="1"/>
    </xf>
    <xf numFmtId="0" fontId="0" fillId="3" borderId="2" xfId="0" applyFill="1" applyBorder="1" applyAlignment="1">
      <alignment horizontal="center" vertical="top" wrapText="1"/>
    </xf>
    <xf numFmtId="0" fontId="0" fillId="3" borderId="2" xfId="0" applyFont="1" applyFill="1" applyBorder="1" applyAlignment="1">
      <alignment horizontal="center" vertical="top" wrapText="1"/>
    </xf>
    <xf numFmtId="1" fontId="1" fillId="3" borderId="2" xfId="0" applyNumberFormat="1" applyFont="1" applyFill="1" applyBorder="1" applyAlignment="1">
      <alignment horizontal="center" vertical="top" wrapText="1"/>
    </xf>
    <xf numFmtId="0" fontId="1" fillId="3" borderId="2" xfId="0" applyFont="1" applyFill="1" applyBorder="1" applyAlignment="1">
      <alignment horizontal="center" vertical="top" wrapText="1"/>
    </xf>
    <xf numFmtId="0" fontId="0" fillId="0" borderId="2" xfId="0" applyFont="1" applyBorder="1" applyAlignment="1">
      <alignment horizontal="center" vertical="top" wrapText="1"/>
    </xf>
    <xf numFmtId="1" fontId="0" fillId="2" borderId="2" xfId="0" applyNumberFormat="1" applyFont="1" applyFill="1" applyBorder="1" applyAlignment="1">
      <alignment horizontal="center" vertical="top" wrapText="1"/>
    </xf>
    <xf numFmtId="49" fontId="0" fillId="0" borderId="2" xfId="0" applyNumberFormat="1" applyFont="1" applyBorder="1" applyAlignment="1">
      <alignment horizontal="center" vertical="top" wrapText="1"/>
    </xf>
    <xf numFmtId="49" fontId="0" fillId="3" borderId="2" xfId="0" applyNumberFormat="1" applyFont="1" applyFill="1" applyBorder="1" applyAlignment="1">
      <alignment horizontal="center" vertical="top" wrapText="1"/>
    </xf>
    <xf numFmtId="0" fontId="0" fillId="2" borderId="2" xfId="0" applyFont="1" applyFill="1" applyBorder="1" applyAlignment="1">
      <alignment horizontal="center" vertical="center" wrapText="1"/>
    </xf>
    <xf numFmtId="0" fontId="1" fillId="0" borderId="2" xfId="0" applyFont="1" applyBorder="1" applyAlignment="1">
      <alignment horizontal="center" vertical="top" wrapText="1"/>
    </xf>
    <xf numFmtId="1" fontId="1" fillId="0" borderId="2" xfId="0" applyNumberFormat="1" applyFont="1" applyBorder="1" applyAlignment="1">
      <alignment horizontal="center" vertical="top" wrapText="1"/>
    </xf>
    <xf numFmtId="49" fontId="0" fillId="2" borderId="2" xfId="0" applyNumberFormat="1" applyFill="1" applyBorder="1" applyAlignment="1">
      <alignment horizontal="center" vertical="top" wrapText="1"/>
    </xf>
    <xf numFmtId="0" fontId="0" fillId="2" borderId="3" xfId="0" applyFill="1" applyBorder="1" applyAlignment="1">
      <alignment horizontal="center" vertical="top" wrapText="1"/>
    </xf>
    <xf numFmtId="0" fontId="23" fillId="2" borderId="1" xfId="0" applyFont="1" applyFill="1" applyBorder="1" applyAlignment="1">
      <alignment horizontal="center" vertical="center"/>
    </xf>
    <xf numFmtId="0" fontId="22" fillId="2" borderId="1" xfId="0" applyFont="1" applyFill="1" applyBorder="1" applyAlignment="1">
      <alignment vertical="top" wrapText="1"/>
    </xf>
    <xf numFmtId="0" fontId="12" fillId="3" borderId="2" xfId="0" applyFont="1" applyFill="1" applyBorder="1" applyAlignment="1">
      <alignment horizontal="center" vertical="top" wrapText="1"/>
    </xf>
    <xf numFmtId="0" fontId="12" fillId="3" borderId="3" xfId="0" applyFont="1" applyFill="1" applyBorder="1" applyAlignment="1">
      <alignment horizontal="center" vertical="center" wrapText="1"/>
    </xf>
    <xf numFmtId="0" fontId="0" fillId="3" borderId="2" xfId="0" applyFont="1" applyFill="1" applyBorder="1" applyAlignment="1">
      <alignment vertical="top" wrapText="1"/>
    </xf>
    <xf numFmtId="0" fontId="0" fillId="3" borderId="3" xfId="0" applyFont="1" applyFill="1" applyBorder="1" applyAlignment="1">
      <alignment vertical="top" wrapText="1"/>
    </xf>
    <xf numFmtId="0" fontId="0" fillId="3" borderId="4" xfId="0" applyFont="1" applyFill="1" applyBorder="1" applyAlignment="1">
      <alignment vertical="top" wrapText="1"/>
    </xf>
    <xf numFmtId="0" fontId="36" fillId="0" borderId="0" xfId="0" applyFont="1" applyAlignment="1">
      <alignment horizontal="center" vertical="center"/>
    </xf>
    <xf numFmtId="0" fontId="0" fillId="3" borderId="1" xfId="0" applyFont="1" applyFill="1" applyBorder="1" applyAlignment="1">
      <alignment vertical="top" wrapText="1"/>
    </xf>
    <xf numFmtId="0" fontId="0" fillId="2" borderId="2" xfId="0" applyFont="1" applyFill="1" applyBorder="1" applyAlignment="1">
      <alignment horizontal="center" vertical="top" wrapText="1"/>
    </xf>
    <xf numFmtId="0" fontId="0" fillId="2" borderId="4" xfId="0" applyFont="1" applyFill="1" applyBorder="1" applyAlignment="1">
      <alignment horizontal="center" vertical="top" wrapText="1"/>
    </xf>
    <xf numFmtId="0" fontId="37" fillId="8" borderId="1" xfId="0" applyFont="1" applyFill="1" applyBorder="1" applyAlignment="1">
      <alignment horizontal="center" vertical="center" wrapText="1"/>
    </xf>
    <xf numFmtId="0" fontId="37" fillId="9" borderId="1" xfId="0" applyFont="1" applyFill="1" applyBorder="1" applyAlignment="1">
      <alignment vertical="top" wrapText="1"/>
    </xf>
    <xf numFmtId="0" fontId="0" fillId="3" borderId="1" xfId="0" applyFont="1" applyFill="1" applyBorder="1" applyAlignment="1">
      <alignment vertical="top" wrapText="1"/>
    </xf>
    <xf numFmtId="0" fontId="0" fillId="3" borderId="1" xfId="0" applyFont="1" applyFill="1" applyBorder="1" applyAlignment="1">
      <alignment vertical="top" wrapText="1"/>
    </xf>
    <xf numFmtId="0" fontId="0" fillId="3" borderId="3" xfId="0" applyFill="1" applyBorder="1" applyAlignment="1">
      <alignment horizontal="center" vertical="top" wrapText="1"/>
    </xf>
    <xf numFmtId="0" fontId="0" fillId="3" borderId="2" xfId="0" applyFont="1" applyFill="1" applyBorder="1" applyAlignment="1">
      <alignment horizontal="center" vertical="center" wrapText="1"/>
    </xf>
    <xf numFmtId="0" fontId="0" fillId="3" borderId="2" xfId="0" applyFill="1" applyBorder="1" applyAlignment="1">
      <alignment horizontal="center" vertical="center" wrapText="1"/>
    </xf>
    <xf numFmtId="0" fontId="0" fillId="3" borderId="1" xfId="0" applyFont="1" applyFill="1" applyBorder="1" applyAlignment="1">
      <alignment vertical="top" wrapText="1"/>
    </xf>
    <xf numFmtId="0" fontId="0" fillId="3" borderId="1" xfId="0" applyFont="1" applyFill="1" applyBorder="1" applyAlignment="1">
      <alignment vertical="top" wrapText="1"/>
    </xf>
    <xf numFmtId="0" fontId="0" fillId="3" borderId="2" xfId="0" applyFill="1" applyBorder="1" applyAlignment="1">
      <alignment horizontal="center" vertical="top" wrapText="1"/>
    </xf>
    <xf numFmtId="0" fontId="0" fillId="3" borderId="4" xfId="0" applyFill="1" applyBorder="1" applyAlignment="1">
      <alignment horizontal="center" vertical="top" wrapText="1"/>
    </xf>
    <xf numFmtId="0" fontId="0" fillId="3" borderId="3" xfId="0" applyFill="1" applyBorder="1" applyAlignment="1">
      <alignment horizontal="center" vertical="top" wrapText="1"/>
    </xf>
    <xf numFmtId="0" fontId="0" fillId="3" borderId="2" xfId="0" applyFont="1" applyFill="1" applyBorder="1" applyAlignment="1">
      <alignment horizontal="center" vertical="top" wrapText="1"/>
    </xf>
    <xf numFmtId="0" fontId="0" fillId="3" borderId="4" xfId="0" applyFont="1" applyFill="1" applyBorder="1" applyAlignment="1">
      <alignment horizontal="center" vertical="top" wrapText="1"/>
    </xf>
    <xf numFmtId="0" fontId="0" fillId="3" borderId="3" xfId="0" applyFont="1" applyFill="1" applyBorder="1" applyAlignment="1">
      <alignment horizontal="center" vertical="top" wrapText="1"/>
    </xf>
    <xf numFmtId="0" fontId="22" fillId="3" borderId="2" xfId="0" applyFont="1" applyFill="1" applyBorder="1" applyAlignment="1">
      <alignment horizontal="center" vertical="top" wrapText="1"/>
    </xf>
    <xf numFmtId="0" fontId="22" fillId="3" borderId="4" xfId="0" applyFont="1" applyFill="1" applyBorder="1" applyAlignment="1">
      <alignment horizontal="center" vertical="top" wrapText="1"/>
    </xf>
    <xf numFmtId="0" fontId="22" fillId="3" borderId="3" xfId="0" applyFont="1" applyFill="1" applyBorder="1" applyAlignment="1">
      <alignment horizontal="center" vertical="top" wrapText="1"/>
    </xf>
    <xf numFmtId="0" fontId="1" fillId="3" borderId="2" xfId="0" applyFont="1" applyFill="1" applyBorder="1" applyAlignment="1">
      <alignment horizontal="center" vertical="top" wrapText="1"/>
    </xf>
    <xf numFmtId="0" fontId="1" fillId="3" borderId="4" xfId="0" applyFont="1" applyFill="1" applyBorder="1" applyAlignment="1">
      <alignment horizontal="center" vertical="top" wrapText="1"/>
    </xf>
    <xf numFmtId="0" fontId="1" fillId="3" borderId="3" xfId="0" applyFont="1" applyFill="1" applyBorder="1" applyAlignment="1">
      <alignment horizontal="center" vertical="top" wrapText="1"/>
    </xf>
    <xf numFmtId="1" fontId="1" fillId="3" borderId="2" xfId="0" applyNumberFormat="1" applyFont="1" applyFill="1" applyBorder="1" applyAlignment="1">
      <alignment horizontal="center" vertical="top" wrapText="1"/>
    </xf>
    <xf numFmtId="1" fontId="1" fillId="3" borderId="4" xfId="0" applyNumberFormat="1" applyFont="1" applyFill="1" applyBorder="1" applyAlignment="1">
      <alignment horizontal="center" vertical="top" wrapText="1"/>
    </xf>
    <xf numFmtId="1" fontId="1" fillId="3" borderId="3" xfId="0" applyNumberFormat="1" applyFont="1" applyFill="1" applyBorder="1" applyAlignment="1">
      <alignment horizontal="center" vertical="top" wrapText="1"/>
    </xf>
    <xf numFmtId="0" fontId="0" fillId="5" borderId="2" xfId="0" applyFont="1" applyFill="1" applyBorder="1" applyAlignment="1">
      <alignment horizontal="center" vertical="top" wrapText="1"/>
    </xf>
    <xf numFmtId="0" fontId="0" fillId="5" borderId="4" xfId="0" applyFont="1" applyFill="1" applyBorder="1" applyAlignment="1">
      <alignment horizontal="center" vertical="top" wrapText="1"/>
    </xf>
    <xf numFmtId="0" fontId="0" fillId="5" borderId="3" xfId="0" applyFont="1" applyFill="1" applyBorder="1" applyAlignment="1">
      <alignment horizontal="center" vertical="top" wrapText="1"/>
    </xf>
    <xf numFmtId="49" fontId="0" fillId="0" borderId="2" xfId="0" applyNumberFormat="1" applyFill="1" applyBorder="1" applyAlignment="1">
      <alignment horizontal="center" vertical="top" wrapText="1"/>
    </xf>
    <xf numFmtId="49" fontId="0" fillId="0" borderId="4" xfId="0" applyNumberFormat="1" applyFill="1" applyBorder="1" applyAlignment="1">
      <alignment horizontal="center" vertical="top" wrapText="1"/>
    </xf>
    <xf numFmtId="49" fontId="0" fillId="0" borderId="3" xfId="0" applyNumberFormat="1" applyFill="1" applyBorder="1" applyAlignment="1">
      <alignment horizontal="center" vertical="top"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3" borderId="2"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2" xfId="0" applyFont="1" applyFill="1" applyBorder="1" applyAlignment="1">
      <alignment vertical="top" wrapText="1"/>
    </xf>
    <xf numFmtId="0" fontId="6" fillId="3" borderId="3" xfId="0" applyFont="1" applyFill="1" applyBorder="1" applyAlignment="1">
      <alignment vertical="top" wrapText="1"/>
    </xf>
    <xf numFmtId="0" fontId="4" fillId="5" borderId="2" xfId="0" applyFont="1" applyFill="1" applyBorder="1" applyAlignment="1">
      <alignment horizontal="center" vertical="top" wrapText="1"/>
    </xf>
    <xf numFmtId="0" fontId="4" fillId="5" borderId="4" xfId="0" applyFont="1" applyFill="1" applyBorder="1" applyAlignment="1">
      <alignment horizontal="center" vertical="top" wrapText="1"/>
    </xf>
    <xf numFmtId="0" fontId="4" fillId="5" borderId="3" xfId="0" applyFont="1" applyFill="1" applyBorder="1" applyAlignment="1">
      <alignment horizontal="center" vertical="top" wrapText="1"/>
    </xf>
    <xf numFmtId="49" fontId="4" fillId="3" borderId="2" xfId="0" applyNumberFormat="1" applyFont="1" applyFill="1" applyBorder="1" applyAlignment="1">
      <alignment horizontal="center" vertical="top" wrapText="1"/>
    </xf>
    <xf numFmtId="49" fontId="4" fillId="3" borderId="4" xfId="0" applyNumberFormat="1" applyFont="1" applyFill="1" applyBorder="1" applyAlignment="1">
      <alignment horizontal="center" vertical="top" wrapText="1"/>
    </xf>
    <xf numFmtId="49" fontId="4" fillId="3" borderId="3" xfId="0" applyNumberFormat="1" applyFont="1" applyFill="1" applyBorder="1" applyAlignment="1">
      <alignment horizontal="center" vertical="top" wrapText="1"/>
    </xf>
    <xf numFmtId="0" fontId="6" fillId="3" borderId="2" xfId="0" applyFont="1" applyFill="1" applyBorder="1" applyAlignment="1">
      <alignment horizontal="center" vertical="top" wrapText="1"/>
    </xf>
    <xf numFmtId="0" fontId="6" fillId="3" borderId="3" xfId="0" applyFont="1" applyFill="1" applyBorder="1" applyAlignment="1">
      <alignment horizontal="center" vertical="top" wrapText="1"/>
    </xf>
    <xf numFmtId="0" fontId="0" fillId="3" borderId="3" xfId="0" applyFont="1" applyFill="1" applyBorder="1" applyAlignment="1">
      <alignment horizontal="center" vertical="center" wrapText="1"/>
    </xf>
    <xf numFmtId="0" fontId="0" fillId="3" borderId="2" xfId="0" applyFill="1" applyBorder="1" applyAlignment="1">
      <alignment vertical="top" wrapText="1"/>
    </xf>
    <xf numFmtId="0" fontId="0" fillId="3" borderId="3" xfId="0" applyFill="1" applyBorder="1" applyAlignment="1">
      <alignment vertical="top" wrapText="1"/>
    </xf>
    <xf numFmtId="0" fontId="0" fillId="4" borderId="2" xfId="0" applyFill="1" applyBorder="1" applyAlignment="1">
      <alignment horizontal="center" vertical="top" wrapText="1"/>
    </xf>
    <xf numFmtId="0" fontId="0" fillId="4" borderId="3" xfId="0" applyFill="1" applyBorder="1" applyAlignment="1">
      <alignment horizontal="center" vertical="top" wrapText="1"/>
    </xf>
    <xf numFmtId="0" fontId="0" fillId="4" borderId="2" xfId="0" applyFont="1" applyFill="1" applyBorder="1" applyAlignment="1">
      <alignment horizontal="center" vertical="top" wrapText="1"/>
    </xf>
    <xf numFmtId="0" fontId="0" fillId="4" borderId="3" xfId="0" applyFont="1" applyFill="1" applyBorder="1" applyAlignment="1">
      <alignment horizontal="center" vertical="top" wrapText="1"/>
    </xf>
    <xf numFmtId="0" fontId="0" fillId="2" borderId="2" xfId="0" applyFill="1" applyBorder="1" applyAlignment="1">
      <alignment horizontal="center" vertical="top" wrapText="1"/>
    </xf>
    <xf numFmtId="0" fontId="0" fillId="2" borderId="3" xfId="0" applyFill="1" applyBorder="1" applyAlignment="1">
      <alignment horizontal="center" vertical="top"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2" xfId="0" applyFont="1" applyFill="1" applyBorder="1" applyAlignment="1">
      <alignment horizontal="center" vertical="top" wrapText="1"/>
    </xf>
    <xf numFmtId="0" fontId="0" fillId="0" borderId="4" xfId="0" applyFont="1" applyBorder="1" applyAlignment="1">
      <alignment horizontal="center" vertical="center" wrapText="1"/>
    </xf>
    <xf numFmtId="0" fontId="13" fillId="3" borderId="29"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30" xfId="0" applyFont="1" applyFill="1" applyBorder="1" applyAlignment="1">
      <alignment horizontal="center" vertical="center" wrapText="1"/>
    </xf>
    <xf numFmtId="0" fontId="13" fillId="3" borderId="0" xfId="0" applyFont="1" applyFill="1" applyBorder="1" applyAlignment="1">
      <alignment horizontal="center" vertical="center" wrapText="1"/>
    </xf>
    <xf numFmtId="49" fontId="0" fillId="3" borderId="2" xfId="0" applyNumberFormat="1" applyFill="1" applyBorder="1" applyAlignment="1">
      <alignment horizontal="center" vertical="top" wrapText="1"/>
    </xf>
    <xf numFmtId="49" fontId="0" fillId="3" borderId="4" xfId="0" applyNumberFormat="1" applyFill="1" applyBorder="1" applyAlignment="1">
      <alignment horizontal="center" vertical="top" wrapText="1"/>
    </xf>
    <xf numFmtId="0" fontId="0" fillId="3" borderId="2" xfId="0" applyFill="1" applyBorder="1" applyAlignment="1">
      <alignment horizontal="center" vertical="center"/>
    </xf>
    <xf numFmtId="0" fontId="0" fillId="3" borderId="4" xfId="0" applyFill="1" applyBorder="1" applyAlignment="1">
      <alignment horizontal="center" vertical="center"/>
    </xf>
    <xf numFmtId="0" fontId="0" fillId="3" borderId="3" xfId="0" applyFill="1" applyBorder="1" applyAlignment="1">
      <alignment horizontal="center" vertical="center"/>
    </xf>
    <xf numFmtId="0" fontId="0" fillId="0" borderId="2" xfId="0" applyFont="1" applyBorder="1" applyAlignment="1">
      <alignment horizontal="center" vertical="top" wrapText="1"/>
    </xf>
    <xf numFmtId="0" fontId="0" fillId="0" borderId="3" xfId="0" applyFont="1" applyBorder="1" applyAlignment="1">
      <alignment horizontal="center" vertical="top" wrapText="1"/>
    </xf>
    <xf numFmtId="1" fontId="4" fillId="0" borderId="2" xfId="0" applyNumberFormat="1" applyFont="1" applyBorder="1" applyAlignment="1">
      <alignment horizontal="center" vertical="top" wrapText="1"/>
    </xf>
    <xf numFmtId="1" fontId="4" fillId="0" borderId="3" xfId="0" applyNumberFormat="1" applyFont="1" applyBorder="1" applyAlignment="1">
      <alignment horizontal="center" vertical="top" wrapText="1"/>
    </xf>
    <xf numFmtId="1" fontId="4" fillId="3" borderId="2" xfId="0" applyNumberFormat="1" applyFont="1" applyFill="1" applyBorder="1" applyAlignment="1">
      <alignment vertical="top" wrapText="1"/>
    </xf>
    <xf numFmtId="1" fontId="4" fillId="3" borderId="4" xfId="0" applyNumberFormat="1" applyFont="1" applyFill="1" applyBorder="1" applyAlignment="1">
      <alignment vertical="top" wrapText="1"/>
    </xf>
    <xf numFmtId="1" fontId="4" fillId="3" borderId="3" xfId="0" applyNumberFormat="1" applyFont="1" applyFill="1" applyBorder="1" applyAlignment="1">
      <alignment vertical="top" wrapText="1"/>
    </xf>
    <xf numFmtId="167" fontId="9" fillId="3" borderId="25" xfId="1" applyNumberFormat="1" applyFont="1" applyFill="1" applyBorder="1" applyAlignment="1">
      <alignment horizontal="center" vertical="top" wrapText="1"/>
    </xf>
    <xf numFmtId="167" fontId="9" fillId="3" borderId="6" xfId="1" applyNumberFormat="1" applyFont="1" applyFill="1" applyBorder="1" applyAlignment="1">
      <alignment horizontal="center" vertical="top" wrapText="1"/>
    </xf>
    <xf numFmtId="167" fontId="9" fillId="3" borderId="5" xfId="1" applyNumberFormat="1" applyFont="1" applyFill="1" applyBorder="1" applyAlignment="1">
      <alignment vertical="top" wrapText="1"/>
    </xf>
    <xf numFmtId="1" fontId="0" fillId="3" borderId="2" xfId="0" applyNumberFormat="1" applyFont="1" applyFill="1" applyBorder="1" applyAlignment="1">
      <alignment vertical="top" wrapText="1"/>
    </xf>
    <xf numFmtId="1" fontId="0" fillId="3" borderId="4" xfId="0" applyNumberFormat="1" applyFont="1" applyFill="1" applyBorder="1" applyAlignment="1">
      <alignment vertical="top" wrapText="1"/>
    </xf>
    <xf numFmtId="1" fontId="0" fillId="3" borderId="3" xfId="0" applyNumberFormat="1" applyFont="1" applyFill="1" applyBorder="1" applyAlignment="1">
      <alignment vertical="top" wrapText="1"/>
    </xf>
    <xf numFmtId="0" fontId="0" fillId="2" borderId="2" xfId="0" applyFill="1" applyBorder="1" applyAlignment="1">
      <alignment vertical="top" wrapText="1"/>
    </xf>
    <xf numFmtId="0" fontId="0" fillId="2" borderId="3" xfId="0" applyFont="1" applyFill="1" applyBorder="1" applyAlignment="1">
      <alignment vertical="top" wrapText="1"/>
    </xf>
    <xf numFmtId="1" fontId="1" fillId="3" borderId="2" xfId="0" applyNumberFormat="1" applyFont="1" applyFill="1" applyBorder="1" applyAlignment="1">
      <alignment vertical="top" wrapText="1"/>
    </xf>
    <xf numFmtId="1" fontId="1" fillId="3" borderId="4" xfId="0" applyNumberFormat="1" applyFont="1" applyFill="1" applyBorder="1" applyAlignment="1">
      <alignment vertical="top" wrapText="1"/>
    </xf>
    <xf numFmtId="1" fontId="1" fillId="3" borderId="3" xfId="0" applyNumberFormat="1" applyFont="1" applyFill="1" applyBorder="1" applyAlignment="1">
      <alignment vertical="top" wrapText="1"/>
    </xf>
    <xf numFmtId="0" fontId="0" fillId="3" borderId="2" xfId="0" applyFont="1" applyFill="1" applyBorder="1" applyAlignment="1">
      <alignment vertical="top" wrapText="1"/>
    </xf>
    <xf numFmtId="0" fontId="0" fillId="3" borderId="3" xfId="0" applyFont="1" applyFill="1" applyBorder="1" applyAlignment="1">
      <alignment vertical="top" wrapText="1"/>
    </xf>
    <xf numFmtId="1" fontId="0" fillId="3" borderId="2" xfId="0" applyNumberFormat="1" applyFont="1" applyFill="1" applyBorder="1" applyAlignment="1">
      <alignment horizontal="center" vertical="top" wrapText="1"/>
    </xf>
    <xf numFmtId="1" fontId="0" fillId="3" borderId="3" xfId="0" applyNumberFormat="1" applyFont="1" applyFill="1" applyBorder="1" applyAlignment="1">
      <alignment horizontal="center" vertical="top" wrapText="1"/>
    </xf>
    <xf numFmtId="1" fontId="0" fillId="2" borderId="2" xfId="0" applyNumberFormat="1" applyFont="1" applyFill="1" applyBorder="1" applyAlignment="1">
      <alignment horizontal="center" vertical="top" wrapText="1"/>
    </xf>
    <xf numFmtId="1" fontId="0" fillId="2" borderId="4" xfId="0" applyNumberFormat="1" applyFont="1" applyFill="1" applyBorder="1" applyAlignment="1">
      <alignment horizontal="center" vertical="top" wrapText="1"/>
    </xf>
    <xf numFmtId="0" fontId="0" fillId="3" borderId="4" xfId="0" applyFont="1" applyFill="1" applyBorder="1" applyAlignment="1">
      <alignment vertical="top" wrapText="1"/>
    </xf>
    <xf numFmtId="49" fontId="9" fillId="3" borderId="25" xfId="1" applyNumberFormat="1" applyFont="1" applyFill="1" applyBorder="1" applyAlignment="1">
      <alignment horizontal="center" vertical="top" wrapText="1"/>
    </xf>
    <xf numFmtId="49" fontId="9" fillId="3" borderId="6" xfId="1" applyNumberFormat="1" applyFont="1" applyFill="1" applyBorder="1" applyAlignment="1">
      <alignment horizontal="center" vertical="top" wrapText="1"/>
    </xf>
    <xf numFmtId="49" fontId="9" fillId="3" borderId="24" xfId="1" applyNumberFormat="1" applyFont="1" applyFill="1" applyBorder="1" applyAlignment="1">
      <alignment horizontal="center" vertical="top" wrapText="1"/>
    </xf>
    <xf numFmtId="1" fontId="4" fillId="3" borderId="2" xfId="0" applyNumberFormat="1" applyFont="1" applyFill="1" applyBorder="1" applyAlignment="1">
      <alignment horizontal="center" vertical="top" wrapText="1"/>
    </xf>
    <xf numFmtId="1" fontId="4" fillId="3" borderId="3" xfId="0" applyNumberFormat="1" applyFont="1" applyFill="1" applyBorder="1" applyAlignment="1">
      <alignment horizontal="center" vertical="top" wrapText="1"/>
    </xf>
    <xf numFmtId="1" fontId="4" fillId="3" borderId="4" xfId="0" applyNumberFormat="1" applyFont="1" applyFill="1" applyBorder="1" applyAlignment="1">
      <alignment horizontal="center" vertical="top" wrapText="1"/>
    </xf>
    <xf numFmtId="1" fontId="6" fillId="3" borderId="2" xfId="0" applyNumberFormat="1" applyFont="1" applyFill="1" applyBorder="1" applyAlignment="1">
      <alignment vertical="top" wrapText="1"/>
    </xf>
    <xf numFmtId="1" fontId="6" fillId="3" borderId="3" xfId="0" applyNumberFormat="1" applyFont="1" applyFill="1" applyBorder="1" applyAlignment="1">
      <alignment vertical="top" wrapText="1"/>
    </xf>
    <xf numFmtId="1" fontId="4" fillId="4" borderId="2" xfId="0" applyNumberFormat="1" applyFont="1" applyFill="1" applyBorder="1" applyAlignment="1">
      <alignment horizontal="center" vertical="top" wrapText="1"/>
    </xf>
    <xf numFmtId="1" fontId="4" fillId="4" borderId="3" xfId="0" applyNumberFormat="1" applyFont="1" applyFill="1" applyBorder="1" applyAlignment="1">
      <alignment horizontal="center" vertical="top" wrapText="1"/>
    </xf>
    <xf numFmtId="49" fontId="0" fillId="3" borderId="3" xfId="0" applyNumberFormat="1" applyFill="1" applyBorder="1" applyAlignment="1">
      <alignment horizontal="center" vertical="top" wrapText="1"/>
    </xf>
    <xf numFmtId="0" fontId="4" fillId="3" borderId="2" xfId="0" applyFont="1" applyFill="1" applyBorder="1" applyAlignment="1">
      <alignment horizontal="center" vertical="top" wrapText="1"/>
    </xf>
    <xf numFmtId="0" fontId="4" fillId="3" borderId="3" xfId="0" applyFont="1" applyFill="1" applyBorder="1" applyAlignment="1">
      <alignment horizontal="center" vertical="top" wrapText="1"/>
    </xf>
    <xf numFmtId="0" fontId="4" fillId="3" borderId="4" xfId="0" applyFont="1" applyFill="1" applyBorder="1" applyAlignment="1">
      <alignment horizontal="center" vertical="top" wrapText="1"/>
    </xf>
    <xf numFmtId="49" fontId="0" fillId="0" borderId="2" xfId="0" applyNumberFormat="1" applyFont="1" applyBorder="1" applyAlignment="1">
      <alignment horizontal="center" vertical="top" wrapText="1"/>
    </xf>
    <xf numFmtId="49" fontId="0" fillId="0" borderId="3" xfId="0" applyNumberFormat="1" applyFont="1" applyBorder="1" applyAlignment="1">
      <alignment horizontal="center" vertical="top"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0" fontId="6" fillId="2" borderId="2" xfId="0" applyFont="1" applyFill="1" applyBorder="1" applyAlignment="1">
      <alignment vertical="top" wrapText="1"/>
    </xf>
    <xf numFmtId="0" fontId="6" fillId="2" borderId="3" xfId="0" applyFont="1" applyFill="1" applyBorder="1" applyAlignment="1">
      <alignment vertical="top"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2" xfId="0" applyFont="1" applyBorder="1" applyAlignment="1">
      <alignment vertical="top" wrapText="1"/>
    </xf>
    <xf numFmtId="0" fontId="0" fillId="0" borderId="3" xfId="0" applyFont="1" applyBorder="1" applyAlignment="1">
      <alignment vertical="top" wrapText="1"/>
    </xf>
    <xf numFmtId="0" fontId="4" fillId="4" borderId="2" xfId="0" applyFont="1" applyFill="1" applyBorder="1" applyAlignment="1">
      <alignment horizontal="center" vertical="top" wrapText="1"/>
    </xf>
    <xf numFmtId="0" fontId="4" fillId="4" borderId="3" xfId="0" applyFont="1" applyFill="1" applyBorder="1" applyAlignment="1">
      <alignment horizontal="center" vertical="top" wrapText="1"/>
    </xf>
    <xf numFmtId="49" fontId="0" fillId="3" borderId="2" xfId="0" applyNumberFormat="1" applyFont="1" applyFill="1" applyBorder="1" applyAlignment="1">
      <alignment horizontal="center" vertical="top" wrapText="1"/>
    </xf>
    <xf numFmtId="49" fontId="0" fillId="3" borderId="4" xfId="0" applyNumberFormat="1" applyFont="1" applyFill="1" applyBorder="1" applyAlignment="1">
      <alignment horizontal="center" vertical="top" wrapText="1"/>
    </xf>
    <xf numFmtId="0" fontId="0" fillId="3" borderId="4" xfId="0" applyFill="1" applyBorder="1" applyAlignment="1">
      <alignment vertical="top" wrapText="1"/>
    </xf>
    <xf numFmtId="0" fontId="0" fillId="4" borderId="2"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6" fillId="0" borderId="2" xfId="0" applyFont="1" applyBorder="1" applyAlignment="1">
      <alignment horizontal="center" vertical="top" wrapText="1"/>
    </xf>
    <xf numFmtId="0" fontId="6" fillId="0" borderId="4" xfId="0" applyFont="1" applyBorder="1" applyAlignment="1">
      <alignment horizontal="center" vertical="top" wrapText="1"/>
    </xf>
    <xf numFmtId="0" fontId="6" fillId="0" borderId="3" xfId="0" applyFont="1" applyBorder="1" applyAlignment="1">
      <alignment horizontal="center" vertical="top" wrapText="1"/>
    </xf>
    <xf numFmtId="0" fontId="6" fillId="3" borderId="4" xfId="0" applyFont="1" applyFill="1" applyBorder="1" applyAlignment="1">
      <alignment horizontal="center" vertical="center" wrapText="1"/>
    </xf>
    <xf numFmtId="0" fontId="6" fillId="3" borderId="4" xfId="0" applyFont="1" applyFill="1" applyBorder="1" applyAlignment="1">
      <alignment vertical="top" wrapText="1"/>
    </xf>
    <xf numFmtId="0" fontId="4" fillId="3" borderId="2" xfId="0" applyFont="1" applyFill="1" applyBorder="1" applyAlignment="1">
      <alignment vertical="top" wrapText="1"/>
    </xf>
    <xf numFmtId="0" fontId="4" fillId="3" borderId="4" xfId="0" applyFont="1" applyFill="1" applyBorder="1" applyAlignment="1">
      <alignment vertical="top" wrapText="1"/>
    </xf>
    <xf numFmtId="0" fontId="4" fillId="3" borderId="3" xfId="0" applyFont="1" applyFill="1" applyBorder="1" applyAlignment="1">
      <alignment vertical="top" wrapText="1"/>
    </xf>
    <xf numFmtId="1" fontId="6" fillId="3" borderId="4" xfId="0" applyNumberFormat="1" applyFont="1" applyFill="1" applyBorder="1" applyAlignment="1">
      <alignment vertical="top" wrapText="1"/>
    </xf>
    <xf numFmtId="1" fontId="6" fillId="3" borderId="2" xfId="0" applyNumberFormat="1" applyFont="1" applyFill="1" applyBorder="1" applyAlignment="1">
      <alignment horizontal="center" vertical="top" wrapText="1"/>
    </xf>
    <xf numFmtId="1" fontId="6" fillId="3" borderId="3" xfId="0" applyNumberFormat="1" applyFont="1" applyFill="1" applyBorder="1" applyAlignment="1">
      <alignment horizontal="center" vertical="top"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49" fontId="0" fillId="4" borderId="2" xfId="0" applyNumberFormat="1" applyFont="1" applyFill="1" applyBorder="1" applyAlignment="1">
      <alignment horizontal="center" vertical="top" wrapText="1"/>
    </xf>
    <xf numFmtId="49" fontId="0" fillId="4" borderId="3" xfId="0" applyNumberFormat="1" applyFont="1" applyFill="1" applyBorder="1" applyAlignment="1">
      <alignment horizontal="center" vertical="top"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49" fontId="6" fillId="3" borderId="2" xfId="0" applyNumberFormat="1" applyFont="1" applyFill="1" applyBorder="1" applyAlignment="1">
      <alignment horizontal="center" vertical="top" wrapText="1"/>
    </xf>
    <xf numFmtId="49" fontId="6" fillId="3" borderId="3" xfId="0" applyNumberFormat="1" applyFont="1" applyFill="1" applyBorder="1" applyAlignment="1">
      <alignment horizontal="center" vertical="top" wrapText="1"/>
    </xf>
    <xf numFmtId="1" fontId="6" fillId="0" borderId="2" xfId="0" applyNumberFormat="1" applyFont="1" applyBorder="1" applyAlignment="1">
      <alignment horizontal="center" vertical="top" wrapText="1"/>
    </xf>
    <xf numFmtId="1" fontId="6" fillId="0" borderId="4" xfId="0" applyNumberFormat="1" applyFont="1" applyBorder="1" applyAlignment="1">
      <alignment horizontal="center" vertical="top" wrapText="1"/>
    </xf>
    <xf numFmtId="1" fontId="6" fillId="0" borderId="3" xfId="0" applyNumberFormat="1" applyFont="1" applyBorder="1" applyAlignment="1">
      <alignment horizontal="center" vertical="top" wrapText="1"/>
    </xf>
    <xf numFmtId="0" fontId="1" fillId="3" borderId="2" xfId="0" applyFont="1" applyFill="1" applyBorder="1" applyAlignment="1">
      <alignment vertical="top" wrapText="1"/>
    </xf>
    <xf numFmtId="0" fontId="1" fillId="3" borderId="4" xfId="0" applyFont="1" applyFill="1" applyBorder="1" applyAlignment="1">
      <alignment vertical="top" wrapText="1"/>
    </xf>
    <xf numFmtId="0" fontId="1" fillId="3" borderId="3" xfId="0" applyFont="1" applyFill="1" applyBorder="1" applyAlignment="1">
      <alignment vertical="top" wrapText="1"/>
    </xf>
    <xf numFmtId="166" fontId="9" fillId="3" borderId="25" xfId="1" applyFont="1" applyFill="1" applyBorder="1" applyAlignment="1">
      <alignment horizontal="center" vertical="top" wrapText="1"/>
    </xf>
    <xf numFmtId="166" fontId="9" fillId="3" borderId="6" xfId="1" applyFont="1" applyFill="1" applyBorder="1" applyAlignment="1">
      <alignment horizontal="center" vertical="top" wrapText="1"/>
    </xf>
    <xf numFmtId="1" fontId="1" fillId="0" borderId="2" xfId="0" applyNumberFormat="1" applyFont="1" applyBorder="1" applyAlignment="1">
      <alignment vertical="top" wrapText="1"/>
    </xf>
    <xf numFmtId="1" fontId="1" fillId="0" borderId="3" xfId="0" applyNumberFormat="1" applyFont="1" applyBorder="1" applyAlignment="1">
      <alignment vertical="top" wrapText="1"/>
    </xf>
    <xf numFmtId="0" fontId="13" fillId="3" borderId="2"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1" xfId="0" applyFont="1" applyFill="1" applyBorder="1" applyAlignment="1">
      <alignment horizontal="center" vertical="center" wrapText="1"/>
    </xf>
    <xf numFmtId="49" fontId="0" fillId="3" borderId="3" xfId="0" applyNumberFormat="1" applyFont="1" applyFill="1" applyBorder="1" applyAlignment="1">
      <alignment horizontal="center" vertical="top" wrapText="1"/>
    </xf>
    <xf numFmtId="0" fontId="5" fillId="3" borderId="2" xfId="0" applyFont="1" applyFill="1" applyBorder="1" applyAlignment="1">
      <alignment horizontal="center" vertical="top" wrapText="1"/>
    </xf>
    <xf numFmtId="0" fontId="5" fillId="3" borderId="3" xfId="0" applyFont="1" applyFill="1" applyBorder="1" applyAlignment="1">
      <alignment horizontal="center" vertical="top" wrapText="1"/>
    </xf>
    <xf numFmtId="0" fontId="0" fillId="3" borderId="2" xfId="0" applyFill="1"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vertical="center" wrapText="1"/>
    </xf>
    <xf numFmtId="0" fontId="1" fillId="0" borderId="2" xfId="0" applyFont="1" applyBorder="1" applyAlignment="1">
      <alignment horizontal="center" vertical="top" wrapText="1"/>
    </xf>
    <xf numFmtId="0" fontId="1" fillId="0" borderId="4" xfId="0" applyFont="1" applyBorder="1" applyAlignment="1">
      <alignment horizontal="center" vertical="top" wrapText="1"/>
    </xf>
    <xf numFmtId="0" fontId="1" fillId="0" borderId="3" xfId="0" applyFont="1" applyBorder="1" applyAlignment="1">
      <alignment horizontal="center" vertical="top" wrapText="1"/>
    </xf>
    <xf numFmtId="166" fontId="9" fillId="3" borderId="5" xfId="1" applyFont="1" applyFill="1" applyBorder="1" applyAlignment="1">
      <alignment vertical="top" wrapText="1"/>
    </xf>
    <xf numFmtId="1" fontId="0" fillId="0" borderId="2" xfId="0" applyNumberFormat="1" applyFont="1" applyBorder="1" applyAlignment="1">
      <alignment vertical="top" wrapText="1"/>
    </xf>
    <xf numFmtId="1" fontId="0" fillId="0" borderId="4" xfId="0" applyNumberFormat="1" applyFont="1" applyBorder="1" applyAlignment="1">
      <alignment vertical="top" wrapText="1"/>
    </xf>
    <xf numFmtId="49" fontId="0" fillId="0" borderId="2" xfId="0" applyNumberFormat="1" applyBorder="1" applyAlignment="1">
      <alignment horizontal="center" vertical="top" wrapText="1"/>
    </xf>
    <xf numFmtId="49" fontId="0" fillId="0" borderId="3" xfId="0" applyNumberFormat="1" applyBorder="1" applyAlignment="1">
      <alignment horizontal="center" vertical="top" wrapText="1"/>
    </xf>
    <xf numFmtId="166" fontId="4" fillId="3" borderId="5" xfId="1" applyFont="1" applyFill="1" applyBorder="1" applyAlignment="1">
      <alignment horizontal="center" vertical="center" wrapText="1"/>
    </xf>
    <xf numFmtId="1" fontId="0" fillId="0" borderId="2" xfId="0" applyNumberFormat="1" applyFont="1" applyBorder="1" applyAlignment="1">
      <alignment horizontal="center" vertical="top" wrapText="1"/>
    </xf>
    <xf numFmtId="1" fontId="0" fillId="0" borderId="3" xfId="0" applyNumberFormat="1" applyFont="1" applyBorder="1" applyAlignment="1">
      <alignment horizontal="center" vertical="top" wrapText="1"/>
    </xf>
    <xf numFmtId="49" fontId="0" fillId="2" borderId="2" xfId="0" applyNumberFormat="1" applyFill="1" applyBorder="1" applyAlignment="1">
      <alignment horizontal="center" vertical="top" wrapText="1"/>
    </xf>
    <xf numFmtId="49" fontId="0" fillId="2" borderId="4" xfId="0" applyNumberFormat="1" applyFont="1" applyFill="1" applyBorder="1" applyAlignment="1">
      <alignment horizontal="center" vertical="top" wrapText="1"/>
    </xf>
    <xf numFmtId="0" fontId="0" fillId="5" borderId="2" xfId="0" applyFont="1" applyFill="1" applyBorder="1" applyAlignment="1">
      <alignment vertical="top" wrapText="1"/>
    </xf>
    <xf numFmtId="0" fontId="0" fillId="5" borderId="4" xfId="0" applyFont="1" applyFill="1" applyBorder="1" applyAlignment="1">
      <alignment vertical="top" wrapText="1"/>
    </xf>
    <xf numFmtId="0" fontId="0" fillId="5" borderId="3" xfId="0" applyFont="1" applyFill="1" applyBorder="1" applyAlignment="1">
      <alignment vertical="top" wrapText="1"/>
    </xf>
    <xf numFmtId="0" fontId="0" fillId="0" borderId="1" xfId="0" applyFont="1" applyBorder="1" applyAlignment="1">
      <alignment vertical="top" wrapText="1"/>
    </xf>
    <xf numFmtId="0" fontId="0" fillId="7" borderId="2" xfId="0" applyFont="1" applyFill="1" applyBorder="1" applyAlignment="1">
      <alignment vertical="top" wrapText="1"/>
    </xf>
    <xf numFmtId="0" fontId="0" fillId="7" borderId="4" xfId="0" applyFont="1" applyFill="1" applyBorder="1" applyAlignment="1">
      <alignment vertical="top" wrapText="1"/>
    </xf>
    <xf numFmtId="0" fontId="0" fillId="0" borderId="4" xfId="0" applyBorder="1" applyAlignment="1">
      <alignment horizontal="center" vertical="top" wrapText="1"/>
    </xf>
    <xf numFmtId="166" fontId="9" fillId="3" borderId="25" xfId="1" applyFont="1" applyFill="1" applyBorder="1" applyAlignment="1">
      <alignment horizontal="center" vertical="center" wrapText="1"/>
    </xf>
    <xf numFmtId="166" fontId="9" fillId="3" borderId="6" xfId="1"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4" fillId="2" borderId="2" xfId="0" applyFont="1" applyFill="1" applyBorder="1" applyAlignment="1">
      <alignment horizontal="center" vertical="top" wrapText="1"/>
    </xf>
    <xf numFmtId="0" fontId="4" fillId="2" borderId="3" xfId="0" applyFont="1" applyFill="1" applyBorder="1" applyAlignment="1">
      <alignment horizontal="center" vertical="top" wrapText="1"/>
    </xf>
    <xf numFmtId="0" fontId="0" fillId="0" borderId="4" xfId="0" applyFont="1" applyBorder="1" applyAlignment="1">
      <alignment horizontal="center" vertical="top" wrapText="1"/>
    </xf>
    <xf numFmtId="0" fontId="0" fillId="2" borderId="4" xfId="0" applyFont="1" applyFill="1" applyBorder="1" applyAlignment="1">
      <alignment horizontal="center" vertical="top" wrapText="1"/>
    </xf>
    <xf numFmtId="166" fontId="9" fillId="3" borderId="5" xfId="1" applyFont="1" applyFill="1" applyBorder="1" applyAlignment="1">
      <alignment horizontal="center" vertical="center" wrapText="1"/>
    </xf>
    <xf numFmtId="0" fontId="0" fillId="3" borderId="1" xfId="0" applyFont="1" applyFill="1" applyBorder="1" applyAlignment="1">
      <alignment vertical="top" wrapText="1"/>
    </xf>
    <xf numFmtId="0" fontId="1" fillId="0" borderId="2" xfId="0" applyFont="1" applyBorder="1" applyAlignment="1">
      <alignment vertical="top" wrapText="1"/>
    </xf>
    <xf numFmtId="0" fontId="1" fillId="0" borderId="3" xfId="0" applyFont="1" applyBorder="1" applyAlignment="1">
      <alignment vertical="top" wrapText="1"/>
    </xf>
    <xf numFmtId="0" fontId="22" fillId="0" borderId="2" xfId="0" applyFont="1" applyBorder="1" applyAlignment="1">
      <alignment horizontal="center" vertical="top" wrapText="1"/>
    </xf>
    <xf numFmtId="0" fontId="22" fillId="0" borderId="4" xfId="0" applyFont="1" applyBorder="1" applyAlignment="1">
      <alignment horizontal="center" vertical="top" wrapText="1"/>
    </xf>
    <xf numFmtId="0" fontId="22" fillId="0" borderId="3" xfId="0" applyFont="1" applyBorder="1" applyAlignment="1">
      <alignment horizontal="center" vertical="top" wrapText="1"/>
    </xf>
    <xf numFmtId="0" fontId="0" fillId="7" borderId="2" xfId="0" applyFont="1" applyFill="1" applyBorder="1" applyAlignment="1">
      <alignment horizontal="center" vertical="top" wrapText="1"/>
    </xf>
    <xf numFmtId="0" fontId="0" fillId="7" borderId="4" xfId="0" applyFont="1" applyFill="1" applyBorder="1" applyAlignment="1">
      <alignment horizontal="center" vertical="top" wrapText="1"/>
    </xf>
    <xf numFmtId="0" fontId="0" fillId="7" borderId="3" xfId="0" applyFont="1" applyFill="1" applyBorder="1" applyAlignment="1">
      <alignment horizontal="center" vertical="top" wrapText="1"/>
    </xf>
    <xf numFmtId="0" fontId="12" fillId="4" borderId="2" xfId="0" applyFont="1" applyFill="1" applyBorder="1" applyAlignment="1">
      <alignment horizontal="left" vertical="top" wrapText="1"/>
    </xf>
    <xf numFmtId="0" fontId="0" fillId="0" borderId="4" xfId="0" applyBorder="1" applyAlignment="1">
      <alignment horizontal="left" vertical="top" wrapText="1"/>
    </xf>
    <xf numFmtId="0" fontId="0" fillId="0" borderId="3" xfId="0" applyBorder="1" applyAlignment="1">
      <alignment horizontal="left" vertical="top" wrapText="1"/>
    </xf>
    <xf numFmtId="1" fontId="17" fillId="4" borderId="2" xfId="0" applyNumberFormat="1" applyFont="1" applyFill="1" applyBorder="1" applyAlignment="1">
      <alignment horizontal="center" vertical="top" wrapText="1"/>
    </xf>
    <xf numFmtId="1" fontId="17" fillId="4" borderId="4" xfId="0" applyNumberFormat="1" applyFont="1" applyFill="1" applyBorder="1" applyAlignment="1">
      <alignment horizontal="center" vertical="top" wrapText="1"/>
    </xf>
    <xf numFmtId="1" fontId="17" fillId="4" borderId="3" xfId="0" applyNumberFormat="1" applyFont="1" applyFill="1" applyBorder="1" applyAlignment="1">
      <alignment horizontal="center" vertical="top" wrapText="1"/>
    </xf>
    <xf numFmtId="49" fontId="12" fillId="4" borderId="2" xfId="0" applyNumberFormat="1" applyFont="1" applyFill="1" applyBorder="1" applyAlignment="1">
      <alignment horizontal="left" vertical="top" wrapText="1"/>
    </xf>
    <xf numFmtId="0" fontId="17" fillId="4" borderId="2" xfId="0" applyFont="1" applyFill="1" applyBorder="1" applyAlignment="1">
      <alignment horizontal="left" vertical="top" wrapText="1"/>
    </xf>
    <xf numFmtId="0" fontId="1" fillId="4" borderId="3" xfId="0" applyFont="1" applyFill="1" applyBorder="1" applyAlignment="1">
      <alignment horizontal="left" vertical="top" wrapText="1"/>
    </xf>
    <xf numFmtId="49" fontId="12" fillId="3" borderId="2" xfId="0" applyNumberFormat="1" applyFont="1" applyFill="1" applyBorder="1" applyAlignment="1">
      <alignment horizontal="center" vertical="top" wrapText="1"/>
    </xf>
    <xf numFmtId="49" fontId="12" fillId="3" borderId="3" xfId="0" applyNumberFormat="1" applyFont="1" applyFill="1" applyBorder="1" applyAlignment="1">
      <alignment horizontal="center" vertical="top" wrapText="1"/>
    </xf>
    <xf numFmtId="49" fontId="12" fillId="3" borderId="4" xfId="0" applyNumberFormat="1" applyFont="1" applyFill="1" applyBorder="1" applyAlignment="1">
      <alignment horizontal="center" vertical="top" wrapText="1"/>
    </xf>
    <xf numFmtId="0" fontId="12" fillId="3" borderId="2" xfId="0" applyFont="1" applyFill="1" applyBorder="1" applyAlignment="1">
      <alignment horizontal="center" vertical="top" wrapText="1"/>
    </xf>
    <xf numFmtId="0" fontId="12" fillId="3" borderId="4" xfId="0" applyFont="1" applyFill="1" applyBorder="1" applyAlignment="1">
      <alignment horizontal="center" vertical="top" wrapText="1"/>
    </xf>
    <xf numFmtId="0" fontId="12" fillId="3" borderId="3" xfId="0" applyFont="1" applyFill="1" applyBorder="1" applyAlignment="1">
      <alignment horizontal="center" vertical="top" wrapText="1"/>
    </xf>
    <xf numFmtId="0" fontId="12" fillId="4" borderId="2"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2" fillId="0" borderId="7" xfId="0" applyFont="1" applyBorder="1" applyAlignment="1">
      <alignment horizontal="center" vertical="top" wrapText="1"/>
    </xf>
    <xf numFmtId="0" fontId="2" fillId="0" borderId="31" xfId="0" applyFont="1" applyBorder="1" applyAlignment="1">
      <alignment horizontal="center" vertical="top" wrapText="1"/>
    </xf>
    <xf numFmtId="0" fontId="2" fillId="0" borderId="10" xfId="0" applyFont="1" applyBorder="1" applyAlignment="1">
      <alignment horizontal="center" vertical="top" wrapText="1"/>
    </xf>
    <xf numFmtId="0" fontId="2" fillId="0" borderId="1" xfId="0" applyFont="1" applyBorder="1" applyAlignment="1">
      <alignment horizontal="center" vertical="top" wrapText="1"/>
    </xf>
    <xf numFmtId="0" fontId="17" fillId="3" borderId="2" xfId="0" applyFont="1" applyFill="1" applyBorder="1" applyAlignment="1">
      <alignment horizontal="center" vertical="top" wrapText="1"/>
    </xf>
    <xf numFmtId="0" fontId="17" fillId="3" borderId="3" xfId="0" applyFont="1" applyFill="1" applyBorder="1" applyAlignment="1">
      <alignment horizontal="center" vertical="top" wrapText="1"/>
    </xf>
    <xf numFmtId="1" fontId="17" fillId="3" borderId="2" xfId="0" applyNumberFormat="1" applyFont="1" applyFill="1" applyBorder="1" applyAlignment="1">
      <alignment horizontal="center" vertical="top" wrapText="1"/>
    </xf>
    <xf numFmtId="1" fontId="17" fillId="3" borderId="3" xfId="0" applyNumberFormat="1" applyFont="1" applyFill="1" applyBorder="1" applyAlignment="1">
      <alignment horizontal="center" vertical="top" wrapText="1"/>
    </xf>
    <xf numFmtId="0" fontId="12" fillId="3" borderId="2" xfId="0" applyFont="1" applyFill="1" applyBorder="1" applyAlignment="1">
      <alignment horizontal="left" vertical="top" wrapText="1"/>
    </xf>
    <xf numFmtId="0" fontId="12" fillId="3" borderId="4" xfId="0" applyFont="1" applyFill="1" applyBorder="1" applyAlignment="1">
      <alignment horizontal="left" vertical="top" wrapText="1"/>
    </xf>
    <xf numFmtId="0" fontId="0" fillId="3" borderId="3" xfId="0" applyFill="1" applyBorder="1" applyAlignment="1">
      <alignment horizontal="left" vertical="top" wrapText="1"/>
    </xf>
    <xf numFmtId="1" fontId="12" fillId="3" borderId="2" xfId="0" applyNumberFormat="1" applyFont="1" applyFill="1" applyBorder="1" applyAlignment="1">
      <alignment horizontal="center" vertical="top" wrapText="1"/>
    </xf>
    <xf numFmtId="1" fontId="12" fillId="3" borderId="4" xfId="0" applyNumberFormat="1" applyFont="1" applyFill="1" applyBorder="1" applyAlignment="1">
      <alignment horizontal="center" vertical="top" wrapText="1"/>
    </xf>
    <xf numFmtId="1" fontId="12" fillId="3" borderId="3" xfId="0" applyNumberFormat="1" applyFont="1" applyFill="1" applyBorder="1" applyAlignment="1">
      <alignment horizontal="center" vertical="top" wrapText="1"/>
    </xf>
    <xf numFmtId="1" fontId="17" fillId="4" borderId="2" xfId="0" applyNumberFormat="1" applyFont="1" applyFill="1" applyBorder="1" applyAlignment="1">
      <alignment horizontal="left" vertical="top" wrapText="1"/>
    </xf>
    <xf numFmtId="0" fontId="1" fillId="0" borderId="4" xfId="0" applyFont="1" applyBorder="1" applyAlignment="1">
      <alignment horizontal="left" vertical="top" wrapText="1"/>
    </xf>
    <xf numFmtId="0" fontId="1" fillId="0" borderId="3" xfId="0" applyFont="1" applyBorder="1" applyAlignment="1">
      <alignment horizontal="left" vertical="top" wrapText="1"/>
    </xf>
    <xf numFmtId="0" fontId="17" fillId="4" borderId="2" xfId="0" applyFont="1" applyFill="1" applyBorder="1" applyAlignment="1">
      <alignment horizontal="center" vertical="top" wrapText="1"/>
    </xf>
    <xf numFmtId="0" fontId="17" fillId="4" borderId="4" xfId="0" applyFont="1" applyFill="1" applyBorder="1" applyAlignment="1">
      <alignment horizontal="center" vertical="top" wrapText="1"/>
    </xf>
    <xf numFmtId="0" fontId="17" fillId="4" borderId="3" xfId="0" applyFont="1" applyFill="1" applyBorder="1" applyAlignment="1">
      <alignment horizontal="center" vertical="top" wrapText="1"/>
    </xf>
    <xf numFmtId="1" fontId="12" fillId="4" borderId="2" xfId="0" applyNumberFormat="1" applyFont="1" applyFill="1" applyBorder="1" applyAlignment="1">
      <alignment horizontal="left" vertical="top" wrapText="1"/>
    </xf>
    <xf numFmtId="1" fontId="12" fillId="4" borderId="3" xfId="0" applyNumberFormat="1" applyFont="1" applyFill="1" applyBorder="1" applyAlignment="1">
      <alignment horizontal="left" vertical="top" wrapText="1"/>
    </xf>
    <xf numFmtId="0" fontId="12" fillId="4" borderId="3" xfId="0" applyFont="1" applyFill="1" applyBorder="1" applyAlignment="1">
      <alignment horizontal="left" vertical="top" wrapText="1"/>
    </xf>
    <xf numFmtId="0" fontId="12" fillId="3" borderId="2"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3" fillId="0" borderId="0" xfId="0" applyFont="1" applyAlignment="1">
      <alignment horizontal="center" vertical="center"/>
    </xf>
    <xf numFmtId="0" fontId="2" fillId="0" borderId="2" xfId="0" applyFont="1" applyBorder="1" applyAlignment="1">
      <alignment horizontal="center" vertical="top" wrapText="1"/>
    </xf>
    <xf numFmtId="0" fontId="2" fillId="0" borderId="4" xfId="0" applyFont="1" applyBorder="1" applyAlignment="1">
      <alignment horizontal="center" vertical="top" wrapText="1"/>
    </xf>
    <xf numFmtId="0" fontId="2" fillId="0" borderId="3" xfId="0" applyFont="1" applyBorder="1" applyAlignment="1">
      <alignment horizontal="center" vertical="top" wrapText="1"/>
    </xf>
    <xf numFmtId="49" fontId="12" fillId="4" borderId="2" xfId="0" applyNumberFormat="1" applyFont="1" applyFill="1" applyBorder="1" applyAlignment="1">
      <alignment horizontal="center" vertical="top" wrapText="1"/>
    </xf>
    <xf numFmtId="49" fontId="12" fillId="4" borderId="4" xfId="0" applyNumberFormat="1" applyFont="1" applyFill="1" applyBorder="1" applyAlignment="1">
      <alignment horizontal="center" vertical="top" wrapText="1"/>
    </xf>
    <xf numFmtId="49" fontId="12" fillId="4" borderId="3" xfId="0" applyNumberFormat="1" applyFont="1" applyFill="1" applyBorder="1" applyAlignment="1">
      <alignment horizontal="center" vertical="top" wrapText="1"/>
    </xf>
    <xf numFmtId="0" fontId="0" fillId="4" borderId="3" xfId="0" applyFill="1" applyBorder="1" applyAlignment="1">
      <alignment horizontal="center" vertical="center" wrapText="1"/>
    </xf>
    <xf numFmtId="0" fontId="2" fillId="0" borderId="13" xfId="0" applyFont="1" applyBorder="1" applyAlignment="1">
      <alignment horizontal="center" vertical="top" wrapText="1"/>
    </xf>
    <xf numFmtId="0" fontId="12" fillId="4" borderId="2"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3" xfId="0" applyFont="1" applyFill="1" applyBorder="1" applyAlignment="1">
      <alignment horizontal="center" vertical="top"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0" fillId="7" borderId="3" xfId="0" applyFont="1" applyFill="1" applyBorder="1" applyAlignment="1">
      <alignment vertical="top" wrapText="1"/>
    </xf>
    <xf numFmtId="0" fontId="0" fillId="0" borderId="2" xfId="0" applyFont="1" applyFill="1" applyBorder="1" applyAlignment="1">
      <alignment horizontal="center" vertical="top" wrapText="1"/>
    </xf>
    <xf numFmtId="0" fontId="0" fillId="0" borderId="3" xfId="0" applyFont="1" applyFill="1" applyBorder="1" applyAlignment="1">
      <alignment horizontal="center" vertical="top" wrapText="1"/>
    </xf>
    <xf numFmtId="0" fontId="12" fillId="0" borderId="4" xfId="0" applyFont="1" applyFill="1" applyBorder="1" applyAlignment="1">
      <alignment horizontal="center" vertical="center" wrapText="1"/>
    </xf>
    <xf numFmtId="0" fontId="0" fillId="0" borderId="4" xfId="0" applyFont="1" applyFill="1" applyBorder="1" applyAlignment="1">
      <alignment horizontal="center" vertical="top" wrapText="1"/>
    </xf>
    <xf numFmtId="0" fontId="0" fillId="4" borderId="3" xfId="0" applyFill="1" applyBorder="1" applyAlignment="1">
      <alignment horizontal="left" vertical="top" wrapText="1"/>
    </xf>
    <xf numFmtId="0" fontId="12" fillId="0" borderId="2" xfId="0" applyFont="1" applyFill="1" applyBorder="1" applyAlignment="1">
      <alignment horizontal="center" vertical="top" wrapText="1"/>
    </xf>
    <xf numFmtId="0" fontId="12" fillId="0" borderId="3" xfId="0" applyFont="1" applyFill="1" applyBorder="1" applyAlignment="1">
      <alignment horizontal="center" vertical="top" wrapText="1"/>
    </xf>
    <xf numFmtId="3" fontId="0" fillId="3" borderId="2" xfId="0" applyNumberFormat="1" applyFill="1" applyBorder="1" applyAlignment="1">
      <alignment horizontal="center" vertical="center"/>
    </xf>
    <xf numFmtId="3" fontId="0" fillId="3" borderId="3" xfId="0" applyNumberFormat="1" applyFill="1" applyBorder="1" applyAlignment="1">
      <alignment horizontal="center" vertical="center"/>
    </xf>
    <xf numFmtId="165" fontId="0" fillId="3" borderId="2" xfId="0" applyNumberFormat="1" applyFill="1" applyBorder="1" applyAlignment="1">
      <alignment horizontal="center" vertical="center"/>
    </xf>
    <xf numFmtId="165" fontId="0" fillId="3" borderId="3" xfId="0" applyNumberFormat="1" applyFill="1" applyBorder="1" applyAlignment="1">
      <alignment horizontal="center" vertical="center"/>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12" fillId="4" borderId="4" xfId="0" applyFont="1" applyFill="1" applyBorder="1" applyAlignment="1">
      <alignment horizontal="left" vertical="top" wrapText="1"/>
    </xf>
    <xf numFmtId="1" fontId="6" fillId="2" borderId="2" xfId="0" applyNumberFormat="1" applyFont="1" applyFill="1" applyBorder="1" applyAlignment="1">
      <alignment vertical="top" wrapText="1"/>
    </xf>
    <xf numFmtId="1" fontId="6" fillId="2" borderId="3" xfId="0" applyNumberFormat="1" applyFont="1" applyFill="1" applyBorder="1" applyAlignment="1">
      <alignment vertical="top" wrapText="1"/>
    </xf>
    <xf numFmtId="0" fontId="30" fillId="3" borderId="2" xfId="0" applyFont="1" applyFill="1" applyBorder="1" applyAlignment="1">
      <alignment horizontal="center" vertical="top" wrapText="1"/>
    </xf>
    <xf numFmtId="0" fontId="30" fillId="3" borderId="3" xfId="0" applyFont="1" applyFill="1" applyBorder="1" applyAlignment="1">
      <alignment horizontal="center" vertical="top" wrapText="1"/>
    </xf>
    <xf numFmtId="0" fontId="30" fillId="3" borderId="2" xfId="0" applyFont="1" applyFill="1" applyBorder="1" applyAlignment="1">
      <alignment vertical="top" wrapText="1"/>
    </xf>
    <xf numFmtId="0" fontId="30" fillId="3" borderId="4" xfId="0" applyFont="1" applyFill="1" applyBorder="1" applyAlignment="1">
      <alignment vertical="top" wrapText="1"/>
    </xf>
    <xf numFmtId="0" fontId="30" fillId="3" borderId="3" xfId="0" applyFont="1" applyFill="1" applyBorder="1" applyAlignment="1">
      <alignment vertical="top" wrapText="1"/>
    </xf>
    <xf numFmtId="0" fontId="3" fillId="0" borderId="0" xfId="0" applyFont="1" applyAlignment="1">
      <alignment horizontal="center" wrapText="1"/>
    </xf>
    <xf numFmtId="49" fontId="6" fillId="0" borderId="2" xfId="0" applyNumberFormat="1" applyFont="1" applyBorder="1" applyAlignment="1">
      <alignment horizontal="center" vertical="top" wrapText="1"/>
    </xf>
    <xf numFmtId="49" fontId="6" fillId="0" borderId="4" xfId="0" applyNumberFormat="1" applyFont="1" applyBorder="1" applyAlignment="1">
      <alignment horizontal="center" vertical="top" wrapText="1"/>
    </xf>
    <xf numFmtId="49" fontId="6" fillId="0" borderId="3" xfId="0" applyNumberFormat="1" applyFont="1" applyBorder="1" applyAlignment="1">
      <alignment horizontal="center" vertical="top" wrapText="1"/>
    </xf>
    <xf numFmtId="0" fontId="6" fillId="2" borderId="2" xfId="0" applyFont="1" applyFill="1" applyBorder="1" applyAlignment="1">
      <alignment horizontal="center" vertical="top" wrapText="1"/>
    </xf>
    <xf numFmtId="0" fontId="6" fillId="2" borderId="3" xfId="0" applyFont="1" applyFill="1" applyBorder="1" applyAlignment="1">
      <alignment horizontal="center" vertical="top"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1" fontId="0" fillId="2" borderId="2" xfId="0" applyNumberFormat="1" applyFill="1" applyBorder="1" applyAlignment="1">
      <alignment horizontal="center" vertical="top" wrapText="1"/>
    </xf>
    <xf numFmtId="1" fontId="0" fillId="3" borderId="2" xfId="0" applyNumberFormat="1" applyFill="1" applyBorder="1" applyAlignment="1">
      <alignment vertical="top" wrapText="1"/>
    </xf>
    <xf numFmtId="0" fontId="0" fillId="2" borderId="4" xfId="0" applyFill="1" applyBorder="1" applyAlignment="1">
      <alignment horizontal="center" vertical="top"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49" fontId="12" fillId="4" borderId="3" xfId="0" applyNumberFormat="1" applyFont="1" applyFill="1" applyBorder="1" applyAlignment="1">
      <alignment horizontal="left" vertical="top" wrapText="1"/>
    </xf>
    <xf numFmtId="1" fontId="12" fillId="4" borderId="4" xfId="0" applyNumberFormat="1" applyFont="1" applyFill="1" applyBorder="1" applyAlignment="1">
      <alignment horizontal="left" vertical="top" wrapText="1"/>
    </xf>
    <xf numFmtId="0" fontId="0" fillId="0" borderId="4" xfId="0" applyBorder="1" applyAlignment="1">
      <alignment horizontal="center" vertical="center" wrapText="1"/>
    </xf>
    <xf numFmtId="1" fontId="12" fillId="2" borderId="2" xfId="0" applyNumberFormat="1" applyFont="1" applyFill="1" applyBorder="1" applyAlignment="1">
      <alignment horizontal="center" vertical="top" wrapText="1"/>
    </xf>
    <xf numFmtId="1" fontId="12" fillId="2" borderId="3" xfId="0" applyNumberFormat="1" applyFont="1" applyFill="1" applyBorder="1" applyAlignment="1">
      <alignment horizontal="center" vertical="top" wrapText="1"/>
    </xf>
    <xf numFmtId="49" fontId="12" fillId="2" borderId="2" xfId="0" applyNumberFormat="1" applyFont="1" applyFill="1" applyBorder="1" applyAlignment="1">
      <alignment horizontal="center" vertical="top" wrapText="1"/>
    </xf>
    <xf numFmtId="49" fontId="12" fillId="2" borderId="3" xfId="0" applyNumberFormat="1" applyFont="1" applyFill="1" applyBorder="1" applyAlignment="1">
      <alignment horizontal="center" vertical="top" wrapText="1"/>
    </xf>
    <xf numFmtId="0" fontId="0" fillId="0" borderId="4" xfId="0" applyFont="1" applyFill="1" applyBorder="1" applyAlignment="1">
      <alignment horizontal="center" vertical="center" wrapText="1"/>
    </xf>
    <xf numFmtId="166" fontId="9" fillId="3" borderId="28" xfId="1" applyFont="1" applyFill="1" applyBorder="1" applyAlignment="1">
      <alignment horizontal="center" vertical="center" wrapText="1"/>
    </xf>
    <xf numFmtId="166" fontId="9" fillId="3" borderId="14" xfId="1" applyFont="1" applyFill="1" applyBorder="1" applyAlignment="1">
      <alignment horizontal="center" vertical="center" wrapText="1"/>
    </xf>
    <xf numFmtId="166" fontId="9" fillId="3" borderId="24" xfId="1" applyFont="1" applyFill="1" applyBorder="1" applyAlignment="1">
      <alignment horizontal="center" vertical="center" wrapText="1"/>
    </xf>
    <xf numFmtId="166" fontId="9" fillId="3" borderId="25" xfId="1" applyFont="1" applyFill="1" applyBorder="1" applyAlignment="1">
      <alignment vertical="top" wrapText="1"/>
    </xf>
    <xf numFmtId="166" fontId="9" fillId="3" borderId="24" xfId="1" applyFont="1" applyFill="1" applyBorder="1" applyAlignment="1">
      <alignment vertical="top" wrapText="1"/>
    </xf>
    <xf numFmtId="166" fontId="9" fillId="3" borderId="6" xfId="1" applyFont="1" applyFill="1" applyBorder="1" applyAlignment="1">
      <alignment vertical="top" wrapText="1"/>
    </xf>
    <xf numFmtId="49" fontId="0" fillId="0" borderId="4" xfId="0" applyNumberFormat="1" applyFont="1" applyBorder="1" applyAlignment="1">
      <alignment horizontal="center" vertical="top" wrapText="1"/>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1" fontId="1" fillId="0" borderId="2" xfId="0" applyNumberFormat="1" applyFont="1" applyBorder="1" applyAlignment="1">
      <alignment horizontal="center" vertical="top" wrapText="1"/>
    </xf>
    <xf numFmtId="1" fontId="1" fillId="0" borderId="4" xfId="0" applyNumberFormat="1" applyFont="1" applyBorder="1" applyAlignment="1">
      <alignment horizontal="center" vertical="top" wrapText="1"/>
    </xf>
    <xf numFmtId="1" fontId="1" fillId="0" borderId="3" xfId="0" applyNumberFormat="1" applyFont="1" applyBorder="1" applyAlignment="1">
      <alignment horizontal="center" vertical="top" wrapText="1"/>
    </xf>
    <xf numFmtId="1" fontId="0" fillId="0" borderId="2" xfId="0" applyNumberFormat="1" applyBorder="1" applyAlignment="1">
      <alignment horizontal="center" vertical="top" wrapText="1"/>
    </xf>
    <xf numFmtId="0" fontId="0" fillId="0" borderId="4" xfId="0" applyFont="1" applyBorder="1" applyAlignment="1">
      <alignment vertical="top" wrapText="1"/>
    </xf>
    <xf numFmtId="166" fontId="4" fillId="3" borderId="25" xfId="1" applyFont="1" applyFill="1" applyBorder="1" applyAlignment="1">
      <alignment vertical="top" wrapText="1"/>
    </xf>
    <xf numFmtId="166" fontId="4" fillId="3" borderId="24" xfId="1" applyFont="1" applyFill="1" applyBorder="1" applyAlignment="1">
      <alignment vertical="top" wrapText="1"/>
    </xf>
    <xf numFmtId="166" fontId="4" fillId="3" borderId="6" xfId="1" applyFont="1" applyFill="1" applyBorder="1" applyAlignment="1">
      <alignment vertical="top" wrapText="1"/>
    </xf>
    <xf numFmtId="166" fontId="4" fillId="3" borderId="25" xfId="1" applyFont="1" applyFill="1" applyBorder="1" applyAlignment="1">
      <alignment horizontal="center" vertical="center" wrapText="1"/>
    </xf>
    <xf numFmtId="166" fontId="4" fillId="3" borderId="24" xfId="1" applyFont="1" applyFill="1" applyBorder="1" applyAlignment="1">
      <alignment horizontal="center" vertical="center" wrapText="1"/>
    </xf>
    <xf numFmtId="166" fontId="4" fillId="3" borderId="6" xfId="1" applyFont="1" applyFill="1" applyBorder="1" applyAlignment="1">
      <alignment horizontal="center" vertical="center" wrapText="1"/>
    </xf>
    <xf numFmtId="0" fontId="27" fillId="0" borderId="12" xfId="0" applyFont="1" applyFill="1" applyBorder="1" applyAlignment="1">
      <alignment horizontal="center" vertical="top" wrapText="1"/>
    </xf>
    <xf numFmtId="0" fontId="27" fillId="0" borderId="14" xfId="0" applyFont="1" applyFill="1" applyBorder="1" applyAlignment="1">
      <alignment horizontal="center" vertical="top" wrapText="1"/>
    </xf>
    <xf numFmtId="0" fontId="27" fillId="0" borderId="1" xfId="0" applyFont="1" applyFill="1" applyBorder="1" applyAlignment="1">
      <alignment horizontal="center" vertical="top" wrapText="1"/>
    </xf>
    <xf numFmtId="0" fontId="27" fillId="0" borderId="13" xfId="0" applyFont="1" applyFill="1" applyBorder="1" applyAlignment="1">
      <alignment horizontal="center" vertical="top" wrapText="1"/>
    </xf>
    <xf numFmtId="0" fontId="27" fillId="0" borderId="21" xfId="0" applyFont="1" applyFill="1" applyBorder="1" applyAlignment="1">
      <alignment horizontal="center" vertical="top" wrapText="1"/>
    </xf>
    <xf numFmtId="0" fontId="27" fillId="0" borderId="8" xfId="0" applyFont="1" applyFill="1" applyBorder="1" applyAlignment="1">
      <alignment horizontal="center" vertical="top" wrapText="1"/>
    </xf>
    <xf numFmtId="0" fontId="27" fillId="0" borderId="2" xfId="0" applyFont="1" applyFill="1" applyBorder="1" applyAlignment="1">
      <alignment horizontal="center" vertical="top" wrapText="1"/>
    </xf>
    <xf numFmtId="0" fontId="27" fillId="0" borderId="3" xfId="0" applyFont="1" applyFill="1" applyBorder="1" applyAlignment="1">
      <alignment horizontal="center" vertical="top" wrapText="1"/>
    </xf>
  </cellXfs>
  <cellStyles count="2">
    <cellStyle name="Excel Built-in Normal" xfId="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2:X929"/>
  <sheetViews>
    <sheetView tabSelected="1" topLeftCell="A470" zoomScaleSheetLayoutView="86" workbookViewId="0">
      <selection activeCell="C472" sqref="C472"/>
    </sheetView>
  </sheetViews>
  <sheetFormatPr defaultRowHeight="15"/>
  <cols>
    <col min="1" max="1" width="5.28515625" customWidth="1"/>
    <col min="2" max="2" width="15.7109375" customWidth="1"/>
    <col min="3" max="3" width="39.5703125" customWidth="1"/>
    <col min="4" max="4" width="11.28515625" customWidth="1"/>
    <col min="5" max="5" width="11.7109375" customWidth="1"/>
    <col min="6" max="6" width="15.7109375" customWidth="1"/>
    <col min="7" max="7" width="5.85546875" customWidth="1"/>
    <col min="8" max="8" width="6" customWidth="1"/>
    <col min="9" max="9" width="6" style="368" customWidth="1"/>
    <col min="10" max="10" width="7.140625" customWidth="1"/>
    <col min="11" max="11" width="7.140625" style="368" customWidth="1"/>
    <col min="12" max="12" width="9.85546875" customWidth="1"/>
    <col min="13" max="13" width="22.28515625" customWidth="1"/>
    <col min="14" max="14" width="17.85546875" customWidth="1"/>
    <col min="15" max="15" width="18.28515625" customWidth="1"/>
    <col min="16" max="16" width="22.5703125" customWidth="1"/>
    <col min="17" max="17" width="30" customWidth="1"/>
    <col min="18" max="18" width="5" customWidth="1"/>
    <col min="19" max="19" width="8.140625" customWidth="1"/>
    <col min="20" max="21" width="6" customWidth="1"/>
    <col min="22" max="22" width="6.5703125" customWidth="1"/>
    <col min="23" max="23" width="6" customWidth="1"/>
  </cols>
  <sheetData>
    <row r="2" spans="1:24" ht="20.25">
      <c r="B2" s="1088" t="s">
        <v>0</v>
      </c>
      <c r="C2" s="1088"/>
      <c r="D2" s="1088"/>
      <c r="E2" s="1088"/>
      <c r="F2" s="1088"/>
      <c r="G2" s="1088"/>
      <c r="H2" s="1088"/>
      <c r="I2" s="1088"/>
      <c r="J2" s="1088"/>
      <c r="K2" s="1088"/>
      <c r="L2" s="1088"/>
      <c r="M2" s="1088"/>
      <c r="N2" s="1088"/>
      <c r="O2" s="1088"/>
      <c r="P2" s="1088"/>
    </row>
    <row r="3" spans="1:24">
      <c r="B3" s="1"/>
      <c r="C3" s="1"/>
      <c r="D3" s="1"/>
      <c r="E3" s="1"/>
      <c r="F3" s="1"/>
      <c r="G3" s="1"/>
      <c r="H3" s="1"/>
      <c r="I3" s="1"/>
      <c r="J3" s="1"/>
      <c r="K3" s="1"/>
      <c r="L3" s="1"/>
      <c r="M3" s="1"/>
      <c r="N3" s="1"/>
      <c r="O3" s="1"/>
    </row>
    <row r="4" spans="1:24" ht="81.75" customHeight="1">
      <c r="A4" s="1065" t="s">
        <v>1</v>
      </c>
      <c r="B4" s="1065" t="s">
        <v>2</v>
      </c>
      <c r="C4" s="1065" t="s">
        <v>7</v>
      </c>
      <c r="D4" s="1065"/>
      <c r="E4" s="1065"/>
      <c r="F4" s="1062" t="s">
        <v>8</v>
      </c>
      <c r="G4" s="1063"/>
      <c r="H4" s="1063"/>
      <c r="I4" s="1063"/>
      <c r="J4" s="1063"/>
      <c r="K4" s="1064"/>
      <c r="L4" s="1089" t="s">
        <v>1259</v>
      </c>
      <c r="M4" s="1065" t="s">
        <v>13</v>
      </c>
      <c r="N4" s="1065"/>
      <c r="O4" s="1065"/>
      <c r="P4" s="1065" t="s">
        <v>17</v>
      </c>
      <c r="Q4" s="1096"/>
      <c r="R4" s="219" t="s">
        <v>1820</v>
      </c>
      <c r="S4" s="219" t="s">
        <v>1843</v>
      </c>
      <c r="T4" s="219" t="s">
        <v>1819</v>
      </c>
      <c r="U4" s="219" t="s">
        <v>1867</v>
      </c>
      <c r="V4" s="219" t="s">
        <v>1821</v>
      </c>
      <c r="W4" s="219" t="s">
        <v>1822</v>
      </c>
      <c r="X4" s="257" t="s">
        <v>1842</v>
      </c>
    </row>
    <row r="5" spans="1:24" ht="76.5" customHeight="1">
      <c r="A5" s="1065"/>
      <c r="B5" s="1065"/>
      <c r="C5" s="1065" t="s">
        <v>3</v>
      </c>
      <c r="D5" s="1065" t="s">
        <v>4</v>
      </c>
      <c r="E5" s="1065"/>
      <c r="F5" s="1065" t="s">
        <v>9</v>
      </c>
      <c r="G5" s="1065" t="s">
        <v>10</v>
      </c>
      <c r="H5" s="1065" t="s">
        <v>11</v>
      </c>
      <c r="I5" s="1065"/>
      <c r="J5" s="1065" t="s">
        <v>12</v>
      </c>
      <c r="K5" s="1065"/>
      <c r="L5" s="1090"/>
      <c r="M5" s="1065" t="s">
        <v>14</v>
      </c>
      <c r="N5" s="1065" t="s">
        <v>15</v>
      </c>
      <c r="O5" s="1065" t="s">
        <v>16</v>
      </c>
      <c r="P5" s="1065" t="s">
        <v>18</v>
      </c>
      <c r="Q5" s="1096" t="s">
        <v>19</v>
      </c>
      <c r="R5" s="9"/>
      <c r="S5" s="9"/>
      <c r="T5" s="39"/>
      <c r="U5" s="39"/>
      <c r="V5" s="39"/>
      <c r="W5" s="39"/>
    </row>
    <row r="6" spans="1:24" ht="99" customHeight="1">
      <c r="A6" s="1065"/>
      <c r="B6" s="1065"/>
      <c r="C6" s="1065"/>
      <c r="D6" s="3" t="s">
        <v>5</v>
      </c>
      <c r="E6" s="3" t="s">
        <v>6</v>
      </c>
      <c r="F6" s="1065"/>
      <c r="G6" s="1065"/>
      <c r="H6" s="562" t="s">
        <v>2309</v>
      </c>
      <c r="I6" s="562" t="s">
        <v>2310</v>
      </c>
      <c r="J6" s="562" t="s">
        <v>2311</v>
      </c>
      <c r="K6" s="562" t="s">
        <v>2312</v>
      </c>
      <c r="L6" s="1091"/>
      <c r="M6" s="1065"/>
      <c r="N6" s="1065"/>
      <c r="O6" s="1065"/>
      <c r="P6" s="1065"/>
      <c r="Q6" s="1096"/>
      <c r="R6" s="9">
        <v>1</v>
      </c>
      <c r="S6" s="9">
        <v>2</v>
      </c>
      <c r="T6" s="39">
        <v>3</v>
      </c>
      <c r="U6" s="39">
        <v>4</v>
      </c>
      <c r="V6" s="39">
        <v>5</v>
      </c>
      <c r="W6" s="39">
        <v>6</v>
      </c>
      <c r="X6" s="277">
        <v>7</v>
      </c>
    </row>
    <row r="7" spans="1:24" ht="60" customHeight="1">
      <c r="A7" s="1059">
        <v>1</v>
      </c>
      <c r="B7" s="1059">
        <v>20053</v>
      </c>
      <c r="C7" s="1097" t="s">
        <v>1288</v>
      </c>
      <c r="D7" s="1059">
        <v>58.688029999999998</v>
      </c>
      <c r="E7" s="1059">
        <v>50.034370000000003</v>
      </c>
      <c r="F7" s="1097" t="s">
        <v>794</v>
      </c>
      <c r="G7" s="1097">
        <v>11</v>
      </c>
      <c r="H7" s="1097">
        <v>2</v>
      </c>
      <c r="I7" s="1097"/>
      <c r="J7" s="1097">
        <v>2.2000000000000002</v>
      </c>
      <c r="K7" s="1097"/>
      <c r="L7" s="1092" t="s">
        <v>1289</v>
      </c>
      <c r="M7" s="1079" t="s">
        <v>334</v>
      </c>
      <c r="N7" s="1047">
        <v>1024301078944</v>
      </c>
      <c r="O7" s="1047" t="s">
        <v>626</v>
      </c>
      <c r="P7" s="131" t="s">
        <v>1290</v>
      </c>
      <c r="Q7" s="149" t="s">
        <v>785</v>
      </c>
      <c r="R7" s="9">
        <v>1</v>
      </c>
      <c r="S7" s="9">
        <v>1</v>
      </c>
      <c r="T7" s="39">
        <v>1</v>
      </c>
      <c r="U7" s="39">
        <v>1</v>
      </c>
      <c r="V7" s="39">
        <f>H7</f>
        <v>2</v>
      </c>
      <c r="W7" s="39"/>
      <c r="X7" s="273">
        <f>H7</f>
        <v>2</v>
      </c>
    </row>
    <row r="8" spans="1:24" ht="124.5" customHeight="1">
      <c r="A8" s="1060"/>
      <c r="B8" s="1060"/>
      <c r="C8" s="1098"/>
      <c r="D8" s="1060"/>
      <c r="E8" s="1060"/>
      <c r="F8" s="1098"/>
      <c r="G8" s="1098"/>
      <c r="H8" s="1098"/>
      <c r="I8" s="1098"/>
      <c r="J8" s="1098"/>
      <c r="K8" s="1098"/>
      <c r="L8" s="1093"/>
      <c r="M8" s="1080"/>
      <c r="N8" s="1048"/>
      <c r="O8" s="1048"/>
      <c r="P8" s="131" t="s">
        <v>2678</v>
      </c>
      <c r="Q8" s="149" t="s">
        <v>2378</v>
      </c>
      <c r="R8" s="39"/>
      <c r="S8" s="39"/>
      <c r="T8" s="39"/>
      <c r="U8" s="39"/>
      <c r="V8" s="39">
        <f t="shared" ref="V8:V100" si="0">H8</f>
        <v>0</v>
      </c>
      <c r="W8" s="39"/>
      <c r="X8" s="273">
        <f t="shared" ref="X8:X98" si="1">H8</f>
        <v>0</v>
      </c>
    </row>
    <row r="9" spans="1:24" s="368" customFormat="1" ht="78.75" customHeight="1">
      <c r="A9" s="1061"/>
      <c r="B9" s="1061"/>
      <c r="C9" s="1099"/>
      <c r="D9" s="1061"/>
      <c r="E9" s="1061"/>
      <c r="F9" s="1099"/>
      <c r="G9" s="1099"/>
      <c r="H9" s="1099"/>
      <c r="I9" s="1099"/>
      <c r="J9" s="1099"/>
      <c r="K9" s="1099"/>
      <c r="L9" s="1094"/>
      <c r="M9" s="1081"/>
      <c r="N9" s="1049"/>
      <c r="O9" s="1049"/>
      <c r="P9" s="131" t="s">
        <v>2081</v>
      </c>
      <c r="Q9" s="149" t="s">
        <v>2379</v>
      </c>
      <c r="R9" s="39"/>
      <c r="S9" s="39"/>
      <c r="T9" s="39"/>
      <c r="U9" s="39"/>
      <c r="V9" s="39"/>
      <c r="W9" s="39"/>
      <c r="X9" s="273"/>
    </row>
    <row r="10" spans="1:24" ht="130.5" customHeight="1">
      <c r="A10" s="227">
        <v>2</v>
      </c>
      <c r="B10" s="227">
        <v>20054</v>
      </c>
      <c r="C10" s="131" t="s">
        <v>1291</v>
      </c>
      <c r="D10" s="227">
        <v>58.690379999999998</v>
      </c>
      <c r="E10" s="227">
        <v>50.03839</v>
      </c>
      <c r="F10" s="131" t="s">
        <v>794</v>
      </c>
      <c r="G10" s="131">
        <v>11</v>
      </c>
      <c r="H10" s="131">
        <v>4</v>
      </c>
      <c r="I10" s="131"/>
      <c r="J10" s="131" t="s">
        <v>2636</v>
      </c>
      <c r="K10" s="131"/>
      <c r="L10" s="132" t="s">
        <v>1289</v>
      </c>
      <c r="M10" s="188" t="s">
        <v>334</v>
      </c>
      <c r="N10" s="189">
        <v>1024301078944</v>
      </c>
      <c r="O10" s="189" t="s">
        <v>627</v>
      </c>
      <c r="P10" s="131" t="s">
        <v>1292</v>
      </c>
      <c r="Q10" s="149" t="s">
        <v>1293</v>
      </c>
      <c r="R10" s="39">
        <v>1</v>
      </c>
      <c r="S10" s="39">
        <v>1</v>
      </c>
      <c r="T10" s="39">
        <v>1</v>
      </c>
      <c r="U10" s="39">
        <v>1</v>
      </c>
      <c r="V10" s="39">
        <f t="shared" si="0"/>
        <v>4</v>
      </c>
      <c r="W10" s="39"/>
      <c r="X10" s="273">
        <f t="shared" si="1"/>
        <v>4</v>
      </c>
    </row>
    <row r="11" spans="1:24" ht="66.75" customHeight="1">
      <c r="A11" s="227">
        <v>3</v>
      </c>
      <c r="B11" s="227">
        <v>20056</v>
      </c>
      <c r="C11" s="131" t="s">
        <v>1294</v>
      </c>
      <c r="D11" s="227">
        <v>58.68853</v>
      </c>
      <c r="E11" s="227">
        <v>50.038339999999998</v>
      </c>
      <c r="F11" s="131" t="s">
        <v>794</v>
      </c>
      <c r="G11" s="131">
        <v>11</v>
      </c>
      <c r="H11" s="131">
        <v>2</v>
      </c>
      <c r="I11" s="131"/>
      <c r="J11" s="131">
        <v>2.2000000000000002</v>
      </c>
      <c r="K11" s="131"/>
      <c r="L11" s="132" t="s">
        <v>1289</v>
      </c>
      <c r="M11" s="188" t="s">
        <v>334</v>
      </c>
      <c r="N11" s="189">
        <v>1024301078944</v>
      </c>
      <c r="O11" s="189" t="s">
        <v>626</v>
      </c>
      <c r="P11" s="131" t="s">
        <v>1290</v>
      </c>
      <c r="Q11" s="149" t="s">
        <v>628</v>
      </c>
      <c r="R11" s="39">
        <v>1</v>
      </c>
      <c r="S11" s="39">
        <v>1</v>
      </c>
      <c r="T11" s="39">
        <v>1</v>
      </c>
      <c r="U11" s="39">
        <v>1</v>
      </c>
      <c r="V11" s="39">
        <f t="shared" si="0"/>
        <v>2</v>
      </c>
      <c r="W11" s="39"/>
      <c r="X11" s="273">
        <f t="shared" si="1"/>
        <v>2</v>
      </c>
    </row>
    <row r="12" spans="1:24" ht="60.75" customHeight="1">
      <c r="A12" s="1059">
        <v>4</v>
      </c>
      <c r="B12" s="1059">
        <v>20057</v>
      </c>
      <c r="C12" s="1097" t="s">
        <v>1295</v>
      </c>
      <c r="D12" s="1059">
        <v>58.686540000000001</v>
      </c>
      <c r="E12" s="1059">
        <v>50.036700000000003</v>
      </c>
      <c r="F12" s="1097" t="s">
        <v>794</v>
      </c>
      <c r="G12" s="1097">
        <v>11</v>
      </c>
      <c r="H12" s="1097">
        <v>2</v>
      </c>
      <c r="I12" s="516"/>
      <c r="J12" s="1097">
        <v>2.2000000000000002</v>
      </c>
      <c r="K12" s="516"/>
      <c r="L12" s="1092" t="s">
        <v>1289</v>
      </c>
      <c r="M12" s="1079" t="s">
        <v>334</v>
      </c>
      <c r="N12" s="1047">
        <v>1024301078944</v>
      </c>
      <c r="O12" s="1047" t="s">
        <v>626</v>
      </c>
      <c r="P12" s="131" t="s">
        <v>1292</v>
      </c>
      <c r="Q12" s="149" t="s">
        <v>629</v>
      </c>
      <c r="R12" s="39">
        <v>1</v>
      </c>
      <c r="S12" s="39">
        <v>1</v>
      </c>
      <c r="T12" s="39">
        <v>1</v>
      </c>
      <c r="U12" s="39">
        <v>1</v>
      </c>
      <c r="V12" s="39">
        <f t="shared" si="0"/>
        <v>2</v>
      </c>
      <c r="W12" s="39"/>
      <c r="X12" s="273">
        <f t="shared" si="1"/>
        <v>2</v>
      </c>
    </row>
    <row r="13" spans="1:24" s="368" customFormat="1" ht="60.75" customHeight="1">
      <c r="A13" s="1060"/>
      <c r="B13" s="1060"/>
      <c r="C13" s="1098"/>
      <c r="D13" s="1060"/>
      <c r="E13" s="1060"/>
      <c r="F13" s="1098"/>
      <c r="G13" s="1098"/>
      <c r="H13" s="1098"/>
      <c r="I13" s="517"/>
      <c r="J13" s="1098"/>
      <c r="K13" s="517"/>
      <c r="L13" s="1093"/>
      <c r="M13" s="1080"/>
      <c r="N13" s="1048"/>
      <c r="O13" s="1048"/>
      <c r="P13" s="131" t="s">
        <v>2082</v>
      </c>
      <c r="Q13" s="149" t="s">
        <v>2380</v>
      </c>
      <c r="R13" s="39"/>
      <c r="S13" s="39"/>
      <c r="T13" s="39"/>
      <c r="U13" s="39"/>
      <c r="V13" s="39"/>
      <c r="W13" s="39"/>
      <c r="X13" s="273"/>
    </row>
    <row r="14" spans="1:24" s="368" customFormat="1" ht="60.75" customHeight="1">
      <c r="A14" s="1061"/>
      <c r="B14" s="1061"/>
      <c r="C14" s="1099"/>
      <c r="D14" s="1061"/>
      <c r="E14" s="1061"/>
      <c r="F14" s="1099"/>
      <c r="G14" s="1099"/>
      <c r="H14" s="1099"/>
      <c r="I14" s="518"/>
      <c r="J14" s="1099"/>
      <c r="K14" s="518"/>
      <c r="L14" s="1094"/>
      <c r="M14" s="1081"/>
      <c r="N14" s="1049"/>
      <c r="O14" s="1049"/>
      <c r="P14" s="131" t="s">
        <v>2083</v>
      </c>
      <c r="Q14" s="149" t="s">
        <v>2381</v>
      </c>
      <c r="R14" s="39"/>
      <c r="S14" s="39"/>
      <c r="T14" s="39"/>
      <c r="U14" s="39"/>
      <c r="V14" s="39"/>
      <c r="W14" s="39"/>
      <c r="X14" s="273"/>
    </row>
    <row r="15" spans="1:24" ht="63.75" customHeight="1">
      <c r="A15" s="741">
        <v>5</v>
      </c>
      <c r="B15" s="741">
        <v>20059</v>
      </c>
      <c r="C15" s="740" t="s">
        <v>1296</v>
      </c>
      <c r="D15" s="741">
        <v>58.686419999999998</v>
      </c>
      <c r="E15" s="741">
        <v>50.034959999999998</v>
      </c>
      <c r="F15" s="740" t="s">
        <v>794</v>
      </c>
      <c r="G15" s="740">
        <v>11</v>
      </c>
      <c r="H15" s="740">
        <v>4</v>
      </c>
      <c r="I15" s="516"/>
      <c r="J15" s="740" t="s">
        <v>2603</v>
      </c>
      <c r="K15" s="516"/>
      <c r="L15" s="746" t="s">
        <v>1289</v>
      </c>
      <c r="M15" s="745" t="s">
        <v>334</v>
      </c>
      <c r="N15" s="749">
        <v>1024301078944</v>
      </c>
      <c r="O15" s="749" t="s">
        <v>626</v>
      </c>
      <c r="P15" s="131" t="s">
        <v>1292</v>
      </c>
      <c r="Q15" s="149" t="s">
        <v>630</v>
      </c>
      <c r="R15" s="39">
        <v>1</v>
      </c>
      <c r="S15" s="39">
        <v>1</v>
      </c>
      <c r="T15" s="39">
        <v>1</v>
      </c>
      <c r="U15" s="39">
        <v>1</v>
      </c>
      <c r="V15" s="39">
        <f t="shared" si="0"/>
        <v>4</v>
      </c>
      <c r="W15" s="39"/>
      <c r="X15" s="273">
        <f t="shared" si="1"/>
        <v>4</v>
      </c>
    </row>
    <row r="16" spans="1:24" ht="231.75" customHeight="1">
      <c r="A16" s="1059">
        <v>6</v>
      </c>
      <c r="B16" s="1059">
        <v>20061</v>
      </c>
      <c r="C16" s="1044" t="s">
        <v>1297</v>
      </c>
      <c r="D16" s="1059">
        <v>58.688479999999998</v>
      </c>
      <c r="E16" s="1059">
        <v>50.026159999999997</v>
      </c>
      <c r="F16" s="1044" t="s">
        <v>794</v>
      </c>
      <c r="G16" s="1044">
        <v>7</v>
      </c>
      <c r="H16" s="1044">
        <v>1</v>
      </c>
      <c r="I16" s="508"/>
      <c r="J16" s="1044">
        <v>1.1000000000000001</v>
      </c>
      <c r="K16" s="508"/>
      <c r="L16" s="1050" t="s">
        <v>1289</v>
      </c>
      <c r="M16" s="1044" t="s">
        <v>334</v>
      </c>
      <c r="N16" s="1082">
        <v>1024301078944</v>
      </c>
      <c r="O16" s="1082" t="s">
        <v>626</v>
      </c>
      <c r="P16" s="137" t="s">
        <v>1290</v>
      </c>
      <c r="Q16" s="149" t="s">
        <v>786</v>
      </c>
      <c r="R16" s="39">
        <v>1</v>
      </c>
      <c r="S16" s="39">
        <v>1</v>
      </c>
      <c r="T16" s="39">
        <v>1</v>
      </c>
      <c r="U16" s="39">
        <v>1</v>
      </c>
      <c r="V16" s="39">
        <f t="shared" si="0"/>
        <v>1</v>
      </c>
      <c r="W16" s="39"/>
      <c r="X16" s="273">
        <f t="shared" si="1"/>
        <v>1</v>
      </c>
    </row>
    <row r="17" spans="1:24" ht="138" customHeight="1">
      <c r="A17" s="1061"/>
      <c r="B17" s="1061"/>
      <c r="C17" s="1084"/>
      <c r="D17" s="1061"/>
      <c r="E17" s="1061"/>
      <c r="F17" s="1084"/>
      <c r="G17" s="1084"/>
      <c r="H17" s="1084"/>
      <c r="I17" s="522"/>
      <c r="J17" s="1084"/>
      <c r="K17" s="522"/>
      <c r="L17" s="1046"/>
      <c r="M17" s="1084"/>
      <c r="N17" s="1083"/>
      <c r="O17" s="1083"/>
      <c r="P17" s="137" t="s">
        <v>1203</v>
      </c>
      <c r="Q17" s="149"/>
      <c r="R17" s="39"/>
      <c r="S17" s="39"/>
      <c r="T17" s="39"/>
      <c r="U17" s="39"/>
      <c r="V17" s="39">
        <f t="shared" si="0"/>
        <v>0</v>
      </c>
      <c r="W17" s="39"/>
      <c r="X17" s="273">
        <f t="shared" si="1"/>
        <v>0</v>
      </c>
    </row>
    <row r="18" spans="1:24" ht="231.75" customHeight="1">
      <c r="A18" s="227">
        <v>7</v>
      </c>
      <c r="B18" s="230">
        <v>20062</v>
      </c>
      <c r="C18" s="676" t="s">
        <v>1298</v>
      </c>
      <c r="D18" s="675">
        <v>58.689819999999997</v>
      </c>
      <c r="E18" s="580">
        <v>50.021410000000003</v>
      </c>
      <c r="F18" s="465" t="s">
        <v>794</v>
      </c>
      <c r="G18" s="224">
        <v>7</v>
      </c>
      <c r="H18" s="224">
        <v>1</v>
      </c>
      <c r="I18" s="522"/>
      <c r="J18" s="224">
        <v>0.77</v>
      </c>
      <c r="K18" s="522"/>
      <c r="L18" s="225" t="s">
        <v>1289</v>
      </c>
      <c r="M18" s="224" t="s">
        <v>334</v>
      </c>
      <c r="N18" s="226">
        <v>1024301078944</v>
      </c>
      <c r="O18" s="226" t="s">
        <v>653</v>
      </c>
      <c r="P18" s="131" t="s">
        <v>1290</v>
      </c>
      <c r="Q18" s="149" t="s">
        <v>1648</v>
      </c>
      <c r="R18" s="39">
        <v>1</v>
      </c>
      <c r="S18" s="39">
        <v>1</v>
      </c>
      <c r="T18" s="39">
        <v>1</v>
      </c>
      <c r="U18" s="39">
        <v>1</v>
      </c>
      <c r="V18" s="39">
        <f t="shared" si="0"/>
        <v>1</v>
      </c>
      <c r="W18" s="39"/>
      <c r="X18" s="273">
        <f t="shared" si="1"/>
        <v>1</v>
      </c>
    </row>
    <row r="19" spans="1:24" ht="112.5" customHeight="1">
      <c r="A19" s="227">
        <v>8</v>
      </c>
      <c r="B19" s="227">
        <v>20063</v>
      </c>
      <c r="C19" s="131" t="s">
        <v>1299</v>
      </c>
      <c r="D19" s="227">
        <v>58.688180000000003</v>
      </c>
      <c r="E19" s="227">
        <v>50.019010000000002</v>
      </c>
      <c r="F19" s="131" t="s">
        <v>794</v>
      </c>
      <c r="G19" s="131">
        <v>7</v>
      </c>
      <c r="H19" s="131">
        <v>1</v>
      </c>
      <c r="I19" s="131"/>
      <c r="J19" s="131">
        <v>0.77</v>
      </c>
      <c r="K19" s="131"/>
      <c r="L19" s="132" t="s">
        <v>1289</v>
      </c>
      <c r="M19" s="131" t="s">
        <v>334</v>
      </c>
      <c r="N19" s="133">
        <v>1024301078944</v>
      </c>
      <c r="O19" s="133" t="s">
        <v>626</v>
      </c>
      <c r="P19" s="131" t="s">
        <v>1290</v>
      </c>
      <c r="Q19" s="149" t="s">
        <v>631</v>
      </c>
      <c r="R19" s="39">
        <v>1</v>
      </c>
      <c r="S19" s="39">
        <v>1</v>
      </c>
      <c r="T19" s="39">
        <v>1</v>
      </c>
      <c r="U19" s="39">
        <v>1</v>
      </c>
      <c r="V19" s="39">
        <f t="shared" si="0"/>
        <v>1</v>
      </c>
      <c r="W19" s="39"/>
      <c r="X19" s="273">
        <f t="shared" si="1"/>
        <v>1</v>
      </c>
    </row>
    <row r="20" spans="1:24" ht="132" customHeight="1">
      <c r="A20" s="227">
        <v>9</v>
      </c>
      <c r="B20" s="227">
        <v>20065</v>
      </c>
      <c r="C20" s="131" t="s">
        <v>1300</v>
      </c>
      <c r="D20" s="227">
        <v>58.686140000000002</v>
      </c>
      <c r="E20" s="227">
        <v>50.014310000000002</v>
      </c>
      <c r="F20" s="131" t="s">
        <v>794</v>
      </c>
      <c r="G20" s="131">
        <v>11</v>
      </c>
      <c r="H20" s="131">
        <v>2</v>
      </c>
      <c r="I20" s="131"/>
      <c r="J20" s="131">
        <v>2.2000000000000002</v>
      </c>
      <c r="K20" s="131"/>
      <c r="L20" s="132" t="s">
        <v>1289</v>
      </c>
      <c r="M20" s="188" t="s">
        <v>334</v>
      </c>
      <c r="N20" s="189">
        <v>1024301078944</v>
      </c>
      <c r="O20" s="189" t="s">
        <v>626</v>
      </c>
      <c r="P20" s="131" t="s">
        <v>1290</v>
      </c>
      <c r="Q20" s="149" t="s">
        <v>806</v>
      </c>
      <c r="R20" s="39">
        <v>1</v>
      </c>
      <c r="S20" s="39">
        <v>1</v>
      </c>
      <c r="T20" s="39">
        <v>1</v>
      </c>
      <c r="U20" s="39">
        <v>1</v>
      </c>
      <c r="V20" s="39">
        <f t="shared" si="0"/>
        <v>2</v>
      </c>
      <c r="W20" s="39"/>
      <c r="X20" s="273">
        <f t="shared" si="1"/>
        <v>2</v>
      </c>
    </row>
    <row r="21" spans="1:24" ht="88.5" customHeight="1">
      <c r="A21" s="228">
        <v>10</v>
      </c>
      <c r="B21" s="228">
        <v>20066</v>
      </c>
      <c r="C21" s="665" t="s">
        <v>1301</v>
      </c>
      <c r="D21" s="664">
        <v>58.686680000000003</v>
      </c>
      <c r="E21" s="579">
        <v>50.019080000000002</v>
      </c>
      <c r="F21" s="134" t="s">
        <v>794</v>
      </c>
      <c r="G21" s="134">
        <v>11</v>
      </c>
      <c r="H21" s="134">
        <v>2</v>
      </c>
      <c r="I21" s="508"/>
      <c r="J21" s="134">
        <v>2.2000000000000002</v>
      </c>
      <c r="K21" s="508"/>
      <c r="L21" s="135" t="s">
        <v>1289</v>
      </c>
      <c r="M21" s="190" t="s">
        <v>334</v>
      </c>
      <c r="N21" s="191">
        <v>1024301078944</v>
      </c>
      <c r="O21" s="191" t="s">
        <v>626</v>
      </c>
      <c r="P21" s="131" t="s">
        <v>1292</v>
      </c>
      <c r="Q21" s="149" t="s">
        <v>807</v>
      </c>
      <c r="R21" s="39">
        <v>1</v>
      </c>
      <c r="S21" s="39">
        <v>1</v>
      </c>
      <c r="T21" s="39">
        <v>1</v>
      </c>
      <c r="U21" s="39">
        <v>1</v>
      </c>
      <c r="V21" s="39">
        <f t="shared" si="0"/>
        <v>2</v>
      </c>
      <c r="W21" s="39"/>
      <c r="X21" s="273">
        <f t="shared" si="1"/>
        <v>2</v>
      </c>
    </row>
    <row r="22" spans="1:24" ht="143.25" customHeight="1">
      <c r="A22" s="1059">
        <v>11</v>
      </c>
      <c r="B22" s="1059">
        <v>20067</v>
      </c>
      <c r="C22" s="1044" t="s">
        <v>1302</v>
      </c>
      <c r="D22" s="1059">
        <v>58.687170000000002</v>
      </c>
      <c r="E22" s="1059">
        <v>50.02496</v>
      </c>
      <c r="F22" s="1044" t="s">
        <v>794</v>
      </c>
      <c r="G22" s="1044">
        <v>11</v>
      </c>
      <c r="H22" s="1044">
        <v>2</v>
      </c>
      <c r="I22" s="508"/>
      <c r="J22" s="1044">
        <v>2.2000000000000002</v>
      </c>
      <c r="K22" s="508"/>
      <c r="L22" s="1050" t="s">
        <v>1289</v>
      </c>
      <c r="M22" s="1051" t="s">
        <v>334</v>
      </c>
      <c r="N22" s="1076">
        <v>1024301078944</v>
      </c>
      <c r="O22" s="1076" t="s">
        <v>626</v>
      </c>
      <c r="P22" s="137" t="s">
        <v>1290</v>
      </c>
      <c r="Q22" s="149" t="s">
        <v>632</v>
      </c>
      <c r="R22" s="39">
        <v>1</v>
      </c>
      <c r="S22" s="39">
        <v>1</v>
      </c>
      <c r="T22" s="39">
        <v>1</v>
      </c>
      <c r="U22" s="39">
        <v>1</v>
      </c>
      <c r="V22" s="39">
        <f t="shared" si="0"/>
        <v>2</v>
      </c>
      <c r="W22" s="39"/>
      <c r="X22" s="273">
        <f t="shared" si="1"/>
        <v>2</v>
      </c>
    </row>
    <row r="23" spans="1:24" ht="150.75" customHeight="1">
      <c r="A23" s="1061"/>
      <c r="B23" s="1095"/>
      <c r="C23" s="1084"/>
      <c r="D23" s="1061"/>
      <c r="E23" s="1095"/>
      <c r="F23" s="1109"/>
      <c r="G23" s="1109"/>
      <c r="H23" s="1109"/>
      <c r="I23" s="543"/>
      <c r="J23" s="1109"/>
      <c r="K23" s="543"/>
      <c r="L23" s="1109"/>
      <c r="M23" s="1052"/>
      <c r="N23" s="1052"/>
      <c r="O23" s="1052"/>
      <c r="P23" s="137" t="s">
        <v>1204</v>
      </c>
      <c r="Q23" s="149" t="s">
        <v>2382</v>
      </c>
      <c r="R23" s="39"/>
      <c r="S23" s="39"/>
      <c r="T23" s="39"/>
      <c r="U23" s="39"/>
      <c r="V23" s="39"/>
      <c r="W23" s="39"/>
      <c r="X23" s="273">
        <f t="shared" si="1"/>
        <v>0</v>
      </c>
    </row>
    <row r="24" spans="1:24" ht="150.75" customHeight="1">
      <c r="A24" s="229">
        <v>12</v>
      </c>
      <c r="B24" s="229">
        <v>20068</v>
      </c>
      <c r="C24" s="138" t="s">
        <v>1303</v>
      </c>
      <c r="D24" s="669">
        <v>58.685279999999999</v>
      </c>
      <c r="E24" s="581">
        <v>50.0214</v>
      </c>
      <c r="F24" s="138" t="s">
        <v>399</v>
      </c>
      <c r="G24" s="138"/>
      <c r="H24" s="138">
        <v>1</v>
      </c>
      <c r="I24" s="138"/>
      <c r="J24" s="138">
        <v>1.1000000000000001</v>
      </c>
      <c r="K24" s="138"/>
      <c r="L24" s="139" t="s">
        <v>1289</v>
      </c>
      <c r="M24" s="138" t="s">
        <v>334</v>
      </c>
      <c r="N24" s="140">
        <v>1024301078944</v>
      </c>
      <c r="O24" s="140" t="s">
        <v>626</v>
      </c>
      <c r="P24" s="130" t="s">
        <v>1290</v>
      </c>
      <c r="Q24" s="198" t="s">
        <v>633</v>
      </c>
      <c r="R24" s="39">
        <v>1</v>
      </c>
      <c r="S24" s="39">
        <v>1</v>
      </c>
      <c r="T24" s="39"/>
      <c r="U24" s="39"/>
      <c r="V24" s="39">
        <f t="shared" si="0"/>
        <v>1</v>
      </c>
      <c r="W24" s="39">
        <v>1</v>
      </c>
      <c r="X24" s="273">
        <f t="shared" si="1"/>
        <v>1</v>
      </c>
    </row>
    <row r="25" spans="1:24" ht="147" customHeight="1">
      <c r="A25" s="227">
        <v>13</v>
      </c>
      <c r="B25" s="227">
        <v>20070</v>
      </c>
      <c r="C25" s="131" t="s">
        <v>2704</v>
      </c>
      <c r="D25" s="227" t="s">
        <v>2705</v>
      </c>
      <c r="E25" s="227" t="s">
        <v>2706</v>
      </c>
      <c r="F25" s="131" t="s">
        <v>794</v>
      </c>
      <c r="G25" s="131">
        <v>7</v>
      </c>
      <c r="H25" s="131">
        <v>1</v>
      </c>
      <c r="I25" s="131"/>
      <c r="J25" s="131">
        <v>1.1000000000000001</v>
      </c>
      <c r="K25" s="131"/>
      <c r="L25" s="132" t="s">
        <v>1289</v>
      </c>
      <c r="M25" s="188" t="s">
        <v>334</v>
      </c>
      <c r="N25" s="189">
        <v>1024301078944</v>
      </c>
      <c r="O25" s="189" t="s">
        <v>626</v>
      </c>
      <c r="P25" s="131" t="s">
        <v>1290</v>
      </c>
      <c r="Q25" s="149" t="s">
        <v>775</v>
      </c>
      <c r="R25" s="39">
        <v>1</v>
      </c>
      <c r="S25" s="39">
        <v>1</v>
      </c>
      <c r="T25" s="39">
        <v>1</v>
      </c>
      <c r="U25" s="39">
        <v>1</v>
      </c>
      <c r="V25" s="39">
        <f t="shared" si="0"/>
        <v>1</v>
      </c>
      <c r="W25" s="39"/>
      <c r="X25" s="273">
        <f t="shared" si="1"/>
        <v>1</v>
      </c>
    </row>
    <row r="26" spans="1:24" ht="71.25" customHeight="1">
      <c r="A26" s="228">
        <v>14</v>
      </c>
      <c r="B26" s="228">
        <v>20071</v>
      </c>
      <c r="C26" s="665" t="s">
        <v>1304</v>
      </c>
      <c r="D26" s="664">
        <v>58.679760000000002</v>
      </c>
      <c r="E26" s="579">
        <v>50.020449999999997</v>
      </c>
      <c r="F26" s="134" t="s">
        <v>794</v>
      </c>
      <c r="G26" s="134">
        <v>7</v>
      </c>
      <c r="H26" s="134">
        <v>2</v>
      </c>
      <c r="I26" s="508"/>
      <c r="J26" s="134">
        <v>2.2000000000000002</v>
      </c>
      <c r="K26" s="508"/>
      <c r="L26" s="132" t="s">
        <v>1289</v>
      </c>
      <c r="M26" s="190" t="s">
        <v>334</v>
      </c>
      <c r="N26" s="191">
        <v>1024301078944</v>
      </c>
      <c r="O26" s="191" t="s">
        <v>647</v>
      </c>
      <c r="P26" s="131" t="s">
        <v>1292</v>
      </c>
      <c r="Q26" s="149" t="s">
        <v>634</v>
      </c>
      <c r="R26" s="39">
        <v>1</v>
      </c>
      <c r="S26" s="39">
        <v>1</v>
      </c>
      <c r="T26" s="39">
        <v>1</v>
      </c>
      <c r="U26" s="39">
        <v>1</v>
      </c>
      <c r="V26" s="39">
        <f t="shared" si="0"/>
        <v>2</v>
      </c>
      <c r="W26" s="39"/>
      <c r="X26" s="273">
        <f t="shared" si="1"/>
        <v>2</v>
      </c>
    </row>
    <row r="27" spans="1:24" ht="75.75" customHeight="1">
      <c r="A27" s="1102">
        <v>15</v>
      </c>
      <c r="B27" s="1102">
        <v>20073</v>
      </c>
      <c r="C27" s="1100" t="s">
        <v>1305</v>
      </c>
      <c r="D27" s="1102">
        <v>58.680399999999999</v>
      </c>
      <c r="E27" s="1102">
        <v>50.018219999999999</v>
      </c>
      <c r="F27" s="1100" t="s">
        <v>399</v>
      </c>
      <c r="G27" s="1100"/>
      <c r="H27" s="1100">
        <v>1</v>
      </c>
      <c r="I27" s="753"/>
      <c r="J27" s="1100">
        <v>0.77</v>
      </c>
      <c r="K27" s="753"/>
      <c r="L27" s="1146" t="s">
        <v>1289</v>
      </c>
      <c r="M27" s="1100" t="s">
        <v>334</v>
      </c>
      <c r="N27" s="1144">
        <v>1024301078944</v>
      </c>
      <c r="O27" s="1144" t="s">
        <v>627</v>
      </c>
      <c r="P27" s="754" t="s">
        <v>1292</v>
      </c>
      <c r="Q27" s="755" t="s">
        <v>635</v>
      </c>
      <c r="R27" s="39">
        <v>1</v>
      </c>
      <c r="S27" s="39">
        <v>1</v>
      </c>
      <c r="T27" s="39">
        <v>1</v>
      </c>
      <c r="U27" s="39">
        <v>1</v>
      </c>
      <c r="V27" s="39">
        <f t="shared" si="0"/>
        <v>1</v>
      </c>
      <c r="W27" s="39">
        <v>1</v>
      </c>
      <c r="X27" s="273">
        <f t="shared" si="1"/>
        <v>1</v>
      </c>
    </row>
    <row r="28" spans="1:24" s="368" customFormat="1" ht="60.75" customHeight="1">
      <c r="A28" s="1103"/>
      <c r="B28" s="1103"/>
      <c r="C28" s="1101"/>
      <c r="D28" s="1103"/>
      <c r="E28" s="1103"/>
      <c r="F28" s="1101"/>
      <c r="G28" s="1101"/>
      <c r="H28" s="1101"/>
      <c r="I28" s="756"/>
      <c r="J28" s="1101"/>
      <c r="K28" s="756"/>
      <c r="L28" s="1147"/>
      <c r="M28" s="1101"/>
      <c r="N28" s="1145"/>
      <c r="O28" s="1145"/>
      <c r="P28" s="754" t="s">
        <v>2084</v>
      </c>
      <c r="Q28" s="755" t="s">
        <v>2383</v>
      </c>
      <c r="R28" s="39"/>
      <c r="S28" s="39"/>
      <c r="T28" s="39"/>
      <c r="U28" s="39"/>
      <c r="V28" s="39"/>
      <c r="W28" s="39"/>
      <c r="X28" s="273"/>
    </row>
    <row r="29" spans="1:24" ht="91.5" customHeight="1">
      <c r="A29" s="1085">
        <v>16</v>
      </c>
      <c r="B29" s="1085">
        <v>20074</v>
      </c>
      <c r="C29" s="1056" t="s">
        <v>1306</v>
      </c>
      <c r="D29" s="1085">
        <v>58.67971</v>
      </c>
      <c r="E29" s="1085">
        <v>50.01379</v>
      </c>
      <c r="F29" s="1056" t="s">
        <v>794</v>
      </c>
      <c r="G29" s="1056">
        <v>11</v>
      </c>
      <c r="H29" s="1056">
        <v>2</v>
      </c>
      <c r="I29" s="511"/>
      <c r="J29" s="1056">
        <v>2.2000000000000002</v>
      </c>
      <c r="K29" s="511"/>
      <c r="L29" s="1053" t="s">
        <v>1289</v>
      </c>
      <c r="M29" s="1066" t="s">
        <v>334</v>
      </c>
      <c r="N29" s="1068">
        <v>1024301078944</v>
      </c>
      <c r="O29" s="1068" t="s">
        <v>626</v>
      </c>
      <c r="P29" s="471" t="s">
        <v>1292</v>
      </c>
      <c r="Q29" s="472" t="s">
        <v>637</v>
      </c>
      <c r="R29" s="39">
        <v>1</v>
      </c>
      <c r="S29" s="39">
        <v>1</v>
      </c>
      <c r="T29" s="39">
        <v>1</v>
      </c>
      <c r="U29" s="39">
        <v>1</v>
      </c>
      <c r="V29" s="39">
        <f t="shared" si="0"/>
        <v>2</v>
      </c>
      <c r="W29" s="39"/>
      <c r="X29" s="273">
        <f t="shared" si="1"/>
        <v>2</v>
      </c>
    </row>
    <row r="30" spans="1:24" s="368" customFormat="1" ht="91.5" customHeight="1">
      <c r="A30" s="1087"/>
      <c r="B30" s="1087"/>
      <c r="C30" s="1058"/>
      <c r="D30" s="1087"/>
      <c r="E30" s="1087"/>
      <c r="F30" s="1058"/>
      <c r="G30" s="1058"/>
      <c r="H30" s="1058"/>
      <c r="I30" s="513"/>
      <c r="J30" s="1058"/>
      <c r="K30" s="513"/>
      <c r="L30" s="1054"/>
      <c r="M30" s="1067"/>
      <c r="N30" s="1069"/>
      <c r="O30" s="1069"/>
      <c r="P30" s="473" t="s">
        <v>857</v>
      </c>
      <c r="Q30" s="472" t="s">
        <v>636</v>
      </c>
      <c r="R30" s="39"/>
      <c r="S30" s="39"/>
      <c r="T30" s="39"/>
      <c r="U30" s="39"/>
      <c r="V30" s="39"/>
      <c r="W30" s="39"/>
      <c r="X30" s="273"/>
    </row>
    <row r="31" spans="1:24" ht="68.25" customHeight="1">
      <c r="A31" s="1085">
        <v>17</v>
      </c>
      <c r="B31" s="1085">
        <v>20075</v>
      </c>
      <c r="C31" s="1056" t="s">
        <v>1307</v>
      </c>
      <c r="D31" s="1085">
        <v>58.676909999999999</v>
      </c>
      <c r="E31" s="1085">
        <v>50.015909999999998</v>
      </c>
      <c r="F31" s="1056" t="s">
        <v>794</v>
      </c>
      <c r="G31" s="1056">
        <v>11</v>
      </c>
      <c r="H31" s="1056">
        <v>1</v>
      </c>
      <c r="I31" s="511"/>
      <c r="J31" s="1056">
        <v>1.1000000000000001</v>
      </c>
      <c r="K31" s="511"/>
      <c r="L31" s="1053" t="s">
        <v>1289</v>
      </c>
      <c r="M31" s="1066" t="s">
        <v>334</v>
      </c>
      <c r="N31" s="1068">
        <v>1024301078944</v>
      </c>
      <c r="O31" s="1068" t="s">
        <v>626</v>
      </c>
      <c r="P31" s="471" t="s">
        <v>1292</v>
      </c>
      <c r="Q31" s="472" t="s">
        <v>638</v>
      </c>
      <c r="R31" s="39">
        <v>1</v>
      </c>
      <c r="S31" s="39">
        <v>1</v>
      </c>
      <c r="T31" s="39">
        <v>1</v>
      </c>
      <c r="U31" s="39">
        <v>1</v>
      </c>
      <c r="V31" s="39">
        <f t="shared" si="0"/>
        <v>1</v>
      </c>
      <c r="W31" s="39"/>
      <c r="X31" s="273">
        <f t="shared" si="1"/>
        <v>1</v>
      </c>
    </row>
    <row r="32" spans="1:24" s="368" customFormat="1" ht="68.25" customHeight="1">
      <c r="A32" s="1087"/>
      <c r="B32" s="1087"/>
      <c r="C32" s="1058"/>
      <c r="D32" s="1087"/>
      <c r="E32" s="1087"/>
      <c r="F32" s="1058"/>
      <c r="G32" s="1058"/>
      <c r="H32" s="1058"/>
      <c r="I32" s="513"/>
      <c r="J32" s="1058"/>
      <c r="K32" s="513"/>
      <c r="L32" s="1054"/>
      <c r="M32" s="1067"/>
      <c r="N32" s="1069"/>
      <c r="O32" s="1069"/>
      <c r="P32" s="471" t="s">
        <v>2085</v>
      </c>
      <c r="Q32" s="472" t="s">
        <v>2384</v>
      </c>
      <c r="R32" s="39"/>
      <c r="S32" s="39"/>
      <c r="T32" s="39"/>
      <c r="U32" s="39"/>
      <c r="V32" s="39"/>
      <c r="W32" s="39"/>
      <c r="X32" s="273"/>
    </row>
    <row r="33" spans="1:24" ht="42.75" customHeight="1">
      <c r="A33" s="866">
        <v>18</v>
      </c>
      <c r="B33" s="1085">
        <v>20077</v>
      </c>
      <c r="C33" s="1056" t="s">
        <v>1308</v>
      </c>
      <c r="D33" s="1085">
        <v>58.672269999999997</v>
      </c>
      <c r="E33" s="1085">
        <v>50.019350000000003</v>
      </c>
      <c r="F33" s="1056" t="s">
        <v>794</v>
      </c>
      <c r="G33" s="1056">
        <v>7</v>
      </c>
      <c r="H33" s="1056">
        <v>1</v>
      </c>
      <c r="I33" s="511"/>
      <c r="J33" s="1056">
        <v>1.1000000000000001</v>
      </c>
      <c r="K33" s="511"/>
      <c r="L33" s="1053" t="s">
        <v>1289</v>
      </c>
      <c r="M33" s="1056" t="s">
        <v>334</v>
      </c>
      <c r="N33" s="1073">
        <v>1024301078944</v>
      </c>
      <c r="O33" s="1073" t="s">
        <v>626</v>
      </c>
      <c r="P33" s="471" t="s">
        <v>1292</v>
      </c>
      <c r="Q33" s="472" t="s">
        <v>639</v>
      </c>
      <c r="R33" s="39">
        <v>1</v>
      </c>
      <c r="S33" s="39">
        <v>1</v>
      </c>
      <c r="T33" s="39">
        <v>1</v>
      </c>
      <c r="U33" s="39">
        <v>1</v>
      </c>
      <c r="V33" s="39">
        <f t="shared" si="0"/>
        <v>1</v>
      </c>
      <c r="W33" s="39"/>
      <c r="X33" s="273">
        <f t="shared" si="1"/>
        <v>1</v>
      </c>
    </row>
    <row r="34" spans="1:24" s="368" customFormat="1" ht="62.25" customHeight="1">
      <c r="A34" s="1107"/>
      <c r="B34" s="1086"/>
      <c r="C34" s="1057"/>
      <c r="D34" s="1086"/>
      <c r="E34" s="1086"/>
      <c r="F34" s="1057"/>
      <c r="G34" s="1057"/>
      <c r="H34" s="1057"/>
      <c r="I34" s="512"/>
      <c r="J34" s="1057"/>
      <c r="K34" s="512"/>
      <c r="L34" s="1055"/>
      <c r="M34" s="1057"/>
      <c r="N34" s="1074"/>
      <c r="O34" s="1074"/>
      <c r="P34" s="471" t="s">
        <v>2086</v>
      </c>
      <c r="Q34" s="472" t="s">
        <v>2385</v>
      </c>
      <c r="R34" s="39"/>
      <c r="S34" s="39"/>
      <c r="T34" s="39"/>
      <c r="U34" s="39"/>
      <c r="V34" s="39"/>
      <c r="W34" s="39"/>
      <c r="X34" s="273"/>
    </row>
    <row r="35" spans="1:24" s="368" customFormat="1" ht="59.25" customHeight="1">
      <c r="A35" s="867"/>
      <c r="B35" s="1087"/>
      <c r="C35" s="1058"/>
      <c r="D35" s="1087"/>
      <c r="E35" s="1087"/>
      <c r="F35" s="1058"/>
      <c r="G35" s="1058"/>
      <c r="H35" s="1058"/>
      <c r="I35" s="513"/>
      <c r="J35" s="1058"/>
      <c r="K35" s="513"/>
      <c r="L35" s="1054"/>
      <c r="M35" s="1058"/>
      <c r="N35" s="1075"/>
      <c r="O35" s="1075"/>
      <c r="P35" s="471" t="s">
        <v>2087</v>
      </c>
      <c r="Q35" s="472" t="s">
        <v>2386</v>
      </c>
      <c r="R35" s="39"/>
      <c r="S35" s="39"/>
      <c r="T35" s="39"/>
      <c r="U35" s="39"/>
      <c r="V35" s="39"/>
      <c r="W35" s="39"/>
      <c r="X35" s="273"/>
    </row>
    <row r="36" spans="1:24" ht="67.5" customHeight="1">
      <c r="A36" s="227">
        <v>19</v>
      </c>
      <c r="B36" s="227">
        <v>20078</v>
      </c>
      <c r="C36" s="131" t="s">
        <v>1309</v>
      </c>
      <c r="D36" s="227">
        <v>58.67465</v>
      </c>
      <c r="E36" s="227">
        <v>50.023519999999998</v>
      </c>
      <c r="F36" s="131" t="s">
        <v>794</v>
      </c>
      <c r="G36" s="131">
        <v>7</v>
      </c>
      <c r="H36" s="131">
        <v>1</v>
      </c>
      <c r="I36" s="131"/>
      <c r="J36" s="131">
        <v>0.77</v>
      </c>
      <c r="K36" s="131"/>
      <c r="L36" s="132" t="s">
        <v>1289</v>
      </c>
      <c r="M36" s="131" t="s">
        <v>334</v>
      </c>
      <c r="N36" s="133">
        <v>1024301078944</v>
      </c>
      <c r="O36" s="133" t="s">
        <v>626</v>
      </c>
      <c r="P36" s="131" t="s">
        <v>1292</v>
      </c>
      <c r="Q36" s="149" t="s">
        <v>640</v>
      </c>
      <c r="R36" s="39">
        <v>1</v>
      </c>
      <c r="S36" s="39">
        <v>1</v>
      </c>
      <c r="T36" s="39">
        <v>1</v>
      </c>
      <c r="U36" s="39">
        <v>1</v>
      </c>
      <c r="V36" s="39">
        <f t="shared" si="0"/>
        <v>1</v>
      </c>
      <c r="W36" s="39"/>
      <c r="X36" s="273">
        <f t="shared" si="1"/>
        <v>1</v>
      </c>
    </row>
    <row r="37" spans="1:24" ht="76.5" customHeight="1">
      <c r="A37" s="227">
        <v>20</v>
      </c>
      <c r="B37" s="227">
        <v>20087</v>
      </c>
      <c r="C37" s="131" t="s">
        <v>1310</v>
      </c>
      <c r="D37" s="227">
        <v>58.676459999999999</v>
      </c>
      <c r="E37" s="227">
        <v>50.035339999999998</v>
      </c>
      <c r="F37" s="131" t="s">
        <v>794</v>
      </c>
      <c r="G37" s="131">
        <v>7</v>
      </c>
      <c r="H37" s="131">
        <v>1</v>
      </c>
      <c r="I37" s="131"/>
      <c r="J37" s="131">
        <v>1.1000000000000001</v>
      </c>
      <c r="K37" s="131"/>
      <c r="L37" s="132" t="s">
        <v>1289</v>
      </c>
      <c r="M37" s="131" t="s">
        <v>334</v>
      </c>
      <c r="N37" s="133">
        <v>1024301078944</v>
      </c>
      <c r="O37" s="133" t="s">
        <v>626</v>
      </c>
      <c r="P37" s="131" t="s">
        <v>1290</v>
      </c>
      <c r="Q37" s="149" t="s">
        <v>641</v>
      </c>
      <c r="R37" s="39">
        <v>1</v>
      </c>
      <c r="S37" s="39">
        <v>1</v>
      </c>
      <c r="T37" s="39">
        <v>1</v>
      </c>
      <c r="U37" s="39">
        <v>1</v>
      </c>
      <c r="V37" s="39">
        <f t="shared" si="0"/>
        <v>1</v>
      </c>
      <c r="W37" s="39"/>
      <c r="X37" s="273">
        <f t="shared" si="1"/>
        <v>1</v>
      </c>
    </row>
    <row r="38" spans="1:24" ht="30" customHeight="1">
      <c r="A38" s="741">
        <v>21</v>
      </c>
      <c r="B38" s="741">
        <v>20097</v>
      </c>
      <c r="C38" s="743" t="s">
        <v>1311</v>
      </c>
      <c r="D38" s="741">
        <v>58.67841</v>
      </c>
      <c r="E38" s="741">
        <v>50.028820000000003</v>
      </c>
      <c r="F38" s="743" t="s">
        <v>794</v>
      </c>
      <c r="G38" s="743">
        <v>11</v>
      </c>
      <c r="H38" s="743">
        <v>1</v>
      </c>
      <c r="I38" s="508"/>
      <c r="J38" s="743">
        <v>1.1000000000000001</v>
      </c>
      <c r="K38" s="508"/>
      <c r="L38" s="748" t="s">
        <v>1289</v>
      </c>
      <c r="M38" s="752" t="s">
        <v>334</v>
      </c>
      <c r="N38" s="747">
        <v>1024301078944</v>
      </c>
      <c r="O38" s="747" t="s">
        <v>626</v>
      </c>
      <c r="P38" s="137" t="s">
        <v>1292</v>
      </c>
      <c r="Q38" s="149" t="s">
        <v>642</v>
      </c>
      <c r="R38" s="39">
        <v>1</v>
      </c>
      <c r="S38" s="39">
        <v>1</v>
      </c>
      <c r="T38" s="39">
        <v>1</v>
      </c>
      <c r="U38" s="39">
        <v>1</v>
      </c>
      <c r="V38" s="39">
        <f t="shared" si="0"/>
        <v>1</v>
      </c>
      <c r="W38" s="39"/>
      <c r="X38" s="273">
        <f t="shared" si="1"/>
        <v>1</v>
      </c>
    </row>
    <row r="39" spans="1:24" ht="45" customHeight="1">
      <c r="A39" s="1059">
        <v>22</v>
      </c>
      <c r="B39" s="1059">
        <v>20100</v>
      </c>
      <c r="C39" s="1097" t="s">
        <v>1312</v>
      </c>
      <c r="D39" s="1059">
        <v>58.680039999999998</v>
      </c>
      <c r="E39" s="1059">
        <v>50.025709999999997</v>
      </c>
      <c r="F39" s="1097" t="s">
        <v>794</v>
      </c>
      <c r="G39" s="1097">
        <v>11</v>
      </c>
      <c r="H39" s="1097">
        <v>2</v>
      </c>
      <c r="I39" s="516"/>
      <c r="J39" s="1097">
        <v>2.2000000000000002</v>
      </c>
      <c r="K39" s="516"/>
      <c r="L39" s="1092" t="s">
        <v>1289</v>
      </c>
      <c r="M39" s="1079" t="s">
        <v>334</v>
      </c>
      <c r="N39" s="1047">
        <v>1024301078944</v>
      </c>
      <c r="O39" s="1047" t="s">
        <v>626</v>
      </c>
      <c r="P39" s="137" t="s">
        <v>1290</v>
      </c>
      <c r="Q39" s="149" t="s">
        <v>643</v>
      </c>
      <c r="R39" s="39">
        <v>1</v>
      </c>
      <c r="S39" s="39">
        <v>1</v>
      </c>
      <c r="T39" s="39">
        <v>1</v>
      </c>
      <c r="U39" s="39">
        <v>1</v>
      </c>
      <c r="V39" s="39">
        <f t="shared" si="0"/>
        <v>2</v>
      </c>
      <c r="W39" s="39"/>
      <c r="X39" s="273">
        <f t="shared" si="1"/>
        <v>2</v>
      </c>
    </row>
    <row r="40" spans="1:24" ht="64.5" customHeight="1">
      <c r="A40" s="1060"/>
      <c r="B40" s="1060"/>
      <c r="C40" s="1098"/>
      <c r="D40" s="1060"/>
      <c r="E40" s="1060"/>
      <c r="F40" s="1098"/>
      <c r="G40" s="1098"/>
      <c r="H40" s="1098"/>
      <c r="I40" s="517"/>
      <c r="J40" s="1098"/>
      <c r="K40" s="517"/>
      <c r="L40" s="1093"/>
      <c r="M40" s="1080"/>
      <c r="N40" s="1048"/>
      <c r="O40" s="1048"/>
      <c r="P40" s="137" t="s">
        <v>644</v>
      </c>
      <c r="Q40" s="149" t="s">
        <v>645</v>
      </c>
      <c r="R40" s="39"/>
      <c r="S40" s="39"/>
      <c r="T40" s="39"/>
      <c r="U40" s="39"/>
      <c r="V40" s="39"/>
      <c r="W40" s="39"/>
      <c r="X40" s="273">
        <f t="shared" si="1"/>
        <v>0</v>
      </c>
    </row>
    <row r="41" spans="1:24" ht="100.5" customHeight="1">
      <c r="A41" s="1060"/>
      <c r="B41" s="1060"/>
      <c r="C41" s="1098"/>
      <c r="D41" s="1060"/>
      <c r="E41" s="1060"/>
      <c r="F41" s="1098"/>
      <c r="G41" s="1098"/>
      <c r="H41" s="1098"/>
      <c r="I41" s="517"/>
      <c r="J41" s="1098"/>
      <c r="K41" s="517"/>
      <c r="L41" s="1093"/>
      <c r="M41" s="1080"/>
      <c r="N41" s="1048"/>
      <c r="O41" s="1048"/>
      <c r="P41" s="137" t="s">
        <v>1205</v>
      </c>
      <c r="Q41" s="149" t="s">
        <v>2387</v>
      </c>
      <c r="R41" s="39"/>
      <c r="S41" s="39"/>
      <c r="T41" s="39"/>
      <c r="U41" s="39"/>
      <c r="V41" s="39"/>
      <c r="W41" s="39"/>
      <c r="X41" s="273">
        <f t="shared" si="1"/>
        <v>0</v>
      </c>
    </row>
    <row r="42" spans="1:24" s="368" customFormat="1" ht="51.75" customHeight="1">
      <c r="A42" s="1060"/>
      <c r="B42" s="1060"/>
      <c r="C42" s="1098"/>
      <c r="D42" s="1060"/>
      <c r="E42" s="1060"/>
      <c r="F42" s="1098"/>
      <c r="G42" s="1098"/>
      <c r="H42" s="1098"/>
      <c r="I42" s="517"/>
      <c r="J42" s="1098"/>
      <c r="K42" s="517"/>
      <c r="L42" s="1093"/>
      <c r="M42" s="1080"/>
      <c r="N42" s="1048"/>
      <c r="O42" s="1048"/>
      <c r="P42" s="137" t="s">
        <v>2088</v>
      </c>
      <c r="Q42" s="149" t="s">
        <v>2388</v>
      </c>
      <c r="R42" s="39"/>
      <c r="S42" s="39"/>
      <c r="T42" s="39"/>
      <c r="U42" s="39"/>
      <c r="V42" s="39"/>
      <c r="W42" s="39"/>
      <c r="X42" s="273"/>
    </row>
    <row r="43" spans="1:24" s="368" customFormat="1" ht="52.5" customHeight="1">
      <c r="A43" s="1060"/>
      <c r="B43" s="1060"/>
      <c r="C43" s="1098"/>
      <c r="D43" s="1060"/>
      <c r="E43" s="1060"/>
      <c r="F43" s="1098"/>
      <c r="G43" s="1098"/>
      <c r="H43" s="1098"/>
      <c r="I43" s="517"/>
      <c r="J43" s="1098"/>
      <c r="K43" s="517"/>
      <c r="L43" s="1093"/>
      <c r="M43" s="1080"/>
      <c r="N43" s="1048"/>
      <c r="O43" s="1048"/>
      <c r="P43" s="137" t="s">
        <v>2089</v>
      </c>
      <c r="Q43" s="149" t="s">
        <v>2389</v>
      </c>
      <c r="R43" s="39"/>
      <c r="S43" s="39"/>
      <c r="T43" s="39"/>
      <c r="U43" s="39"/>
      <c r="V43" s="39"/>
      <c r="W43" s="39"/>
      <c r="X43" s="273"/>
    </row>
    <row r="44" spans="1:24" s="368" customFormat="1" ht="50.25" customHeight="1">
      <c r="A44" s="1060"/>
      <c r="B44" s="1060"/>
      <c r="C44" s="1098"/>
      <c r="D44" s="1060"/>
      <c r="E44" s="1060"/>
      <c r="F44" s="1098"/>
      <c r="G44" s="1098"/>
      <c r="H44" s="1098"/>
      <c r="I44" s="517"/>
      <c r="J44" s="1098"/>
      <c r="K44" s="517"/>
      <c r="L44" s="1093"/>
      <c r="M44" s="1080"/>
      <c r="N44" s="1048"/>
      <c r="O44" s="1048"/>
      <c r="P44" s="137" t="s">
        <v>2352</v>
      </c>
      <c r="Q44" s="149" t="s">
        <v>2390</v>
      </c>
      <c r="R44" s="39"/>
      <c r="S44" s="39"/>
      <c r="T44" s="39"/>
      <c r="U44" s="39"/>
      <c r="V44" s="39"/>
      <c r="W44" s="39"/>
      <c r="X44" s="273"/>
    </row>
    <row r="45" spans="1:24" s="368" customFormat="1" ht="47.25" customHeight="1">
      <c r="A45" s="1060"/>
      <c r="B45" s="1060"/>
      <c r="C45" s="1098"/>
      <c r="D45" s="1060"/>
      <c r="E45" s="1060"/>
      <c r="F45" s="1098"/>
      <c r="G45" s="1098"/>
      <c r="H45" s="1098"/>
      <c r="I45" s="517"/>
      <c r="J45" s="1098"/>
      <c r="K45" s="517"/>
      <c r="L45" s="1093"/>
      <c r="M45" s="1080"/>
      <c r="N45" s="1048"/>
      <c r="O45" s="1048"/>
      <c r="P45" s="137" t="s">
        <v>2090</v>
      </c>
      <c r="Q45" s="149" t="s">
        <v>2391</v>
      </c>
      <c r="R45" s="39"/>
      <c r="S45" s="39"/>
      <c r="T45" s="39"/>
      <c r="U45" s="39"/>
      <c r="V45" s="39"/>
      <c r="W45" s="39"/>
      <c r="X45" s="273"/>
    </row>
    <row r="46" spans="1:24" s="368" customFormat="1" ht="47.25" customHeight="1">
      <c r="A46" s="1061"/>
      <c r="B46" s="1061"/>
      <c r="C46" s="1099"/>
      <c r="D46" s="1061"/>
      <c r="E46" s="1061"/>
      <c r="F46" s="1099"/>
      <c r="G46" s="1099"/>
      <c r="H46" s="1099"/>
      <c r="I46" s="518"/>
      <c r="J46" s="1099"/>
      <c r="K46" s="518"/>
      <c r="L46" s="1094"/>
      <c r="M46" s="1081"/>
      <c r="N46" s="1049"/>
      <c r="O46" s="1049"/>
      <c r="P46" s="137" t="s">
        <v>2091</v>
      </c>
      <c r="Q46" s="149" t="s">
        <v>2392</v>
      </c>
      <c r="R46" s="39"/>
      <c r="S46" s="39"/>
      <c r="T46" s="39"/>
      <c r="U46" s="39"/>
      <c r="V46" s="39"/>
      <c r="W46" s="39"/>
      <c r="X46" s="273"/>
    </row>
    <row r="47" spans="1:24" ht="128.25" customHeight="1">
      <c r="A47" s="1085">
        <v>23</v>
      </c>
      <c r="B47" s="1085">
        <v>20101</v>
      </c>
      <c r="C47" s="1056" t="s">
        <v>1313</v>
      </c>
      <c r="D47" s="1085">
        <v>58.68159</v>
      </c>
      <c r="E47" s="1085">
        <v>50.024859999999997</v>
      </c>
      <c r="F47" s="1056" t="s">
        <v>794</v>
      </c>
      <c r="G47" s="1056">
        <v>7</v>
      </c>
      <c r="H47" s="1056">
        <v>1</v>
      </c>
      <c r="I47" s="511"/>
      <c r="J47" s="1056">
        <v>1.1000000000000001</v>
      </c>
      <c r="K47" s="511"/>
      <c r="L47" s="1053" t="s">
        <v>1289</v>
      </c>
      <c r="M47" s="1056" t="s">
        <v>334</v>
      </c>
      <c r="N47" s="1073">
        <v>1024301078944</v>
      </c>
      <c r="O47" s="1073" t="s">
        <v>626</v>
      </c>
      <c r="P47" s="471" t="s">
        <v>1292</v>
      </c>
      <c r="Q47" s="472" t="s">
        <v>787</v>
      </c>
      <c r="R47" s="39">
        <v>1</v>
      </c>
      <c r="S47" s="39">
        <v>1</v>
      </c>
      <c r="T47" s="39">
        <v>1</v>
      </c>
      <c r="U47" s="39">
        <v>1</v>
      </c>
      <c r="V47" s="39">
        <f t="shared" si="0"/>
        <v>1</v>
      </c>
      <c r="W47" s="39"/>
      <c r="X47" s="273">
        <f t="shared" si="1"/>
        <v>1</v>
      </c>
    </row>
    <row r="48" spans="1:24" ht="40.5" customHeight="1">
      <c r="A48" s="1087"/>
      <c r="B48" s="1087"/>
      <c r="C48" s="1058"/>
      <c r="D48" s="1087"/>
      <c r="E48" s="1087"/>
      <c r="F48" s="1058"/>
      <c r="G48" s="1058"/>
      <c r="H48" s="1058"/>
      <c r="I48" s="513"/>
      <c r="J48" s="1058"/>
      <c r="K48" s="513"/>
      <c r="L48" s="1054"/>
      <c r="M48" s="1058"/>
      <c r="N48" s="1075"/>
      <c r="O48" s="1075"/>
      <c r="P48" s="471" t="s">
        <v>1852</v>
      </c>
      <c r="Q48" s="472"/>
      <c r="R48" s="39"/>
      <c r="S48" s="39"/>
      <c r="T48" s="39"/>
      <c r="U48" s="39"/>
      <c r="V48" s="39"/>
      <c r="W48" s="39"/>
      <c r="X48" s="273"/>
    </row>
    <row r="49" spans="1:24" ht="77.25" customHeight="1">
      <c r="A49" s="1059">
        <v>24</v>
      </c>
      <c r="B49" s="1059">
        <v>20102</v>
      </c>
      <c r="C49" s="1097" t="s">
        <v>1314</v>
      </c>
      <c r="D49" s="1059">
        <v>58.683010000000003</v>
      </c>
      <c r="E49" s="1059">
        <v>50.024430000000002</v>
      </c>
      <c r="F49" s="1097" t="s">
        <v>794</v>
      </c>
      <c r="G49" s="1097">
        <v>11</v>
      </c>
      <c r="H49" s="134">
        <v>3</v>
      </c>
      <c r="I49" s="508"/>
      <c r="J49" s="134">
        <v>3.3</v>
      </c>
      <c r="K49" s="508"/>
      <c r="L49" s="135" t="s">
        <v>1289</v>
      </c>
      <c r="M49" s="188" t="s">
        <v>334</v>
      </c>
      <c r="N49" s="189">
        <v>1024301078944</v>
      </c>
      <c r="O49" s="189" t="s">
        <v>626</v>
      </c>
      <c r="P49" s="131" t="s">
        <v>1290</v>
      </c>
      <c r="Q49" s="149" t="s">
        <v>646</v>
      </c>
      <c r="R49" s="39">
        <v>1</v>
      </c>
      <c r="S49" s="39">
        <v>1</v>
      </c>
      <c r="T49" s="39">
        <v>1</v>
      </c>
      <c r="U49" s="39">
        <v>1</v>
      </c>
      <c r="V49" s="39">
        <f t="shared" si="0"/>
        <v>3</v>
      </c>
      <c r="W49" s="39"/>
      <c r="X49" s="273">
        <f t="shared" si="1"/>
        <v>3</v>
      </c>
    </row>
    <row r="50" spans="1:24" s="368" customFormat="1" ht="96.75" customHeight="1">
      <c r="A50" s="1060"/>
      <c r="B50" s="1060"/>
      <c r="C50" s="1098"/>
      <c r="D50" s="1060"/>
      <c r="E50" s="1060"/>
      <c r="F50" s="1098"/>
      <c r="G50" s="1098"/>
      <c r="H50" s="406"/>
      <c r="I50" s="508"/>
      <c r="J50" s="406"/>
      <c r="K50" s="508"/>
      <c r="L50" s="408"/>
      <c r="M50" s="409"/>
      <c r="N50" s="410"/>
      <c r="O50" s="410"/>
      <c r="P50" s="131" t="s">
        <v>2092</v>
      </c>
      <c r="Q50" s="149" t="s">
        <v>2393</v>
      </c>
      <c r="R50" s="39"/>
      <c r="S50" s="39"/>
      <c r="T50" s="39"/>
      <c r="U50" s="39"/>
      <c r="V50" s="39"/>
      <c r="W50" s="39"/>
      <c r="X50" s="273"/>
    </row>
    <row r="51" spans="1:24" s="368" customFormat="1" ht="60.75" customHeight="1">
      <c r="A51" s="1060"/>
      <c r="B51" s="1060"/>
      <c r="C51" s="1098"/>
      <c r="D51" s="1060"/>
      <c r="E51" s="1060"/>
      <c r="F51" s="1098"/>
      <c r="G51" s="1098"/>
      <c r="H51" s="406"/>
      <c r="I51" s="508"/>
      <c r="J51" s="406"/>
      <c r="K51" s="508"/>
      <c r="L51" s="408"/>
      <c r="M51" s="409"/>
      <c r="N51" s="410"/>
      <c r="O51" s="410"/>
      <c r="P51" s="131" t="s">
        <v>2093</v>
      </c>
      <c r="Q51" s="149" t="s">
        <v>2394</v>
      </c>
      <c r="R51" s="39"/>
      <c r="S51" s="39"/>
      <c r="T51" s="39"/>
      <c r="U51" s="39"/>
      <c r="V51" s="39"/>
      <c r="W51" s="39"/>
      <c r="X51" s="273"/>
    </row>
    <row r="52" spans="1:24" s="368" customFormat="1" ht="96.75" customHeight="1">
      <c r="A52" s="1060"/>
      <c r="B52" s="1060"/>
      <c r="C52" s="1098"/>
      <c r="D52" s="1060"/>
      <c r="E52" s="1060"/>
      <c r="F52" s="1098"/>
      <c r="G52" s="1098"/>
      <c r="H52" s="406"/>
      <c r="I52" s="508"/>
      <c r="J52" s="406"/>
      <c r="K52" s="508"/>
      <c r="L52" s="408"/>
      <c r="M52" s="409"/>
      <c r="N52" s="410"/>
      <c r="O52" s="410"/>
      <c r="P52" s="131" t="s">
        <v>2094</v>
      </c>
      <c r="Q52" s="149" t="s">
        <v>2394</v>
      </c>
      <c r="R52" s="39"/>
      <c r="S52" s="39"/>
      <c r="T52" s="39"/>
      <c r="U52" s="39"/>
      <c r="V52" s="39"/>
      <c r="W52" s="39"/>
      <c r="X52" s="273"/>
    </row>
    <row r="53" spans="1:24" s="368" customFormat="1" ht="58.5" customHeight="1">
      <c r="A53" s="1060"/>
      <c r="B53" s="1060"/>
      <c r="C53" s="1098"/>
      <c r="D53" s="1060"/>
      <c r="E53" s="1060"/>
      <c r="F53" s="1098"/>
      <c r="G53" s="1098"/>
      <c r="H53" s="406"/>
      <c r="I53" s="508"/>
      <c r="J53" s="406"/>
      <c r="K53" s="508"/>
      <c r="L53" s="408"/>
      <c r="M53" s="409"/>
      <c r="N53" s="410"/>
      <c r="O53" s="410"/>
      <c r="P53" s="131" t="s">
        <v>2095</v>
      </c>
      <c r="Q53" s="149" t="s">
        <v>2394</v>
      </c>
      <c r="R53" s="39"/>
      <c r="S53" s="39"/>
      <c r="T53" s="39"/>
      <c r="U53" s="39"/>
      <c r="V53" s="39"/>
      <c r="W53" s="39"/>
      <c r="X53" s="273"/>
    </row>
    <row r="54" spans="1:24" s="368" customFormat="1" ht="96.75" customHeight="1">
      <c r="A54" s="1060"/>
      <c r="B54" s="1060"/>
      <c r="C54" s="1098"/>
      <c r="D54" s="1060"/>
      <c r="E54" s="1060"/>
      <c r="F54" s="1098"/>
      <c r="G54" s="1098"/>
      <c r="H54" s="406"/>
      <c r="I54" s="508"/>
      <c r="J54" s="406"/>
      <c r="K54" s="508"/>
      <c r="L54" s="408"/>
      <c r="M54" s="409"/>
      <c r="N54" s="410"/>
      <c r="O54" s="410"/>
      <c r="P54" s="131" t="s">
        <v>2096</v>
      </c>
      <c r="Q54" s="149" t="s">
        <v>2395</v>
      </c>
      <c r="R54" s="39"/>
      <c r="S54" s="39"/>
      <c r="T54" s="39"/>
      <c r="U54" s="39"/>
      <c r="V54" s="39"/>
      <c r="W54" s="39"/>
      <c r="X54" s="273"/>
    </row>
    <row r="55" spans="1:24" s="368" customFormat="1" ht="80.25" customHeight="1">
      <c r="A55" s="1061"/>
      <c r="B55" s="1061"/>
      <c r="C55" s="1099"/>
      <c r="D55" s="1061"/>
      <c r="E55" s="1061"/>
      <c r="F55" s="1099"/>
      <c r="G55" s="1099"/>
      <c r="H55" s="406"/>
      <c r="I55" s="508"/>
      <c r="J55" s="406"/>
      <c r="K55" s="508"/>
      <c r="L55" s="408"/>
      <c r="M55" s="409"/>
      <c r="N55" s="410"/>
      <c r="O55" s="410"/>
      <c r="P55" s="131" t="s">
        <v>2097</v>
      </c>
      <c r="Q55" s="149"/>
      <c r="R55" s="39"/>
      <c r="S55" s="39"/>
      <c r="T55" s="39"/>
      <c r="U55" s="39"/>
      <c r="V55" s="39"/>
      <c r="W55" s="39"/>
      <c r="X55" s="273"/>
    </row>
    <row r="56" spans="1:24" ht="71.25" customHeight="1">
      <c r="A56" s="1059">
        <v>25</v>
      </c>
      <c r="B56" s="1059">
        <v>20103</v>
      </c>
      <c r="C56" s="1097" t="s">
        <v>1315</v>
      </c>
      <c r="D56" s="1059">
        <v>58.680900000000001</v>
      </c>
      <c r="E56" s="1059">
        <v>50.027320000000003</v>
      </c>
      <c r="F56" s="1097" t="s">
        <v>794</v>
      </c>
      <c r="G56" s="1097">
        <v>11</v>
      </c>
      <c r="H56" s="1097">
        <v>4</v>
      </c>
      <c r="I56" s="516"/>
      <c r="J56" s="1097" t="s">
        <v>2703</v>
      </c>
      <c r="K56" s="516"/>
      <c r="L56" s="1092" t="s">
        <v>1289</v>
      </c>
      <c r="M56" s="1079" t="s">
        <v>334</v>
      </c>
      <c r="N56" s="1047">
        <v>1024301078944</v>
      </c>
      <c r="O56" s="1047" t="s">
        <v>647</v>
      </c>
      <c r="P56" s="131" t="s">
        <v>1316</v>
      </c>
      <c r="Q56" s="149" t="s">
        <v>648</v>
      </c>
      <c r="R56" s="39">
        <v>1</v>
      </c>
      <c r="S56" s="39">
        <v>1</v>
      </c>
      <c r="T56" s="39">
        <v>1</v>
      </c>
      <c r="U56" s="39">
        <v>1</v>
      </c>
      <c r="V56" s="39">
        <f t="shared" si="0"/>
        <v>4</v>
      </c>
      <c r="W56" s="39"/>
      <c r="X56" s="273">
        <f t="shared" si="1"/>
        <v>4</v>
      </c>
    </row>
    <row r="57" spans="1:24" ht="75.75" customHeight="1">
      <c r="A57" s="1060"/>
      <c r="B57" s="1060"/>
      <c r="C57" s="1098"/>
      <c r="D57" s="1060"/>
      <c r="E57" s="1060"/>
      <c r="F57" s="1098"/>
      <c r="G57" s="1098"/>
      <c r="H57" s="1098"/>
      <c r="I57" s="517"/>
      <c r="J57" s="1098"/>
      <c r="K57" s="517"/>
      <c r="L57" s="1093"/>
      <c r="M57" s="1080"/>
      <c r="N57" s="1048"/>
      <c r="O57" s="1048"/>
      <c r="P57" s="131" t="s">
        <v>2101</v>
      </c>
      <c r="Q57" s="149" t="s">
        <v>649</v>
      </c>
      <c r="R57" s="39"/>
      <c r="S57" s="39"/>
      <c r="T57" s="39"/>
      <c r="U57" s="39"/>
      <c r="V57" s="39"/>
      <c r="W57" s="39"/>
      <c r="X57" s="273">
        <f t="shared" si="1"/>
        <v>0</v>
      </c>
    </row>
    <row r="58" spans="1:24" ht="145.5" customHeight="1">
      <c r="A58" s="1060"/>
      <c r="B58" s="1060"/>
      <c r="C58" s="1098"/>
      <c r="D58" s="1060"/>
      <c r="E58" s="1060"/>
      <c r="F58" s="1098"/>
      <c r="G58" s="1098"/>
      <c r="H58" s="1098"/>
      <c r="I58" s="517"/>
      <c r="J58" s="1098"/>
      <c r="K58" s="517"/>
      <c r="L58" s="1093"/>
      <c r="M58" s="1080"/>
      <c r="N58" s="1048"/>
      <c r="O58" s="1048"/>
      <c r="P58" s="131" t="s">
        <v>1206</v>
      </c>
      <c r="Q58" s="149" t="s">
        <v>2396</v>
      </c>
      <c r="R58" s="39"/>
      <c r="S58" s="39"/>
      <c r="T58" s="39"/>
      <c r="U58" s="39"/>
      <c r="V58" s="39"/>
      <c r="W58" s="39"/>
      <c r="X58" s="273">
        <f t="shared" si="1"/>
        <v>0</v>
      </c>
    </row>
    <row r="59" spans="1:24" s="368" customFormat="1" ht="58.5" customHeight="1">
      <c r="A59" s="1060"/>
      <c r="B59" s="1060"/>
      <c r="C59" s="1098"/>
      <c r="D59" s="1060"/>
      <c r="E59" s="1060"/>
      <c r="F59" s="1098"/>
      <c r="G59" s="1098"/>
      <c r="H59" s="1098"/>
      <c r="I59" s="517"/>
      <c r="J59" s="1098"/>
      <c r="K59" s="517"/>
      <c r="L59" s="1093"/>
      <c r="M59" s="1080"/>
      <c r="N59" s="1048"/>
      <c r="O59" s="1048"/>
      <c r="P59" s="137" t="s">
        <v>2098</v>
      </c>
      <c r="Q59" s="149" t="s">
        <v>2397</v>
      </c>
      <c r="R59" s="39"/>
      <c r="S59" s="39"/>
      <c r="T59" s="39"/>
      <c r="U59" s="39"/>
      <c r="V59" s="39"/>
      <c r="W59" s="39"/>
      <c r="X59" s="273"/>
    </row>
    <row r="60" spans="1:24" s="368" customFormat="1" ht="89.25" customHeight="1">
      <c r="A60" s="1060"/>
      <c r="B60" s="1060"/>
      <c r="C60" s="1098"/>
      <c r="D60" s="1060"/>
      <c r="E60" s="1060"/>
      <c r="F60" s="1098"/>
      <c r="G60" s="1098"/>
      <c r="H60" s="1098"/>
      <c r="I60" s="517"/>
      <c r="J60" s="1098"/>
      <c r="K60" s="517"/>
      <c r="L60" s="1093"/>
      <c r="M60" s="1080"/>
      <c r="N60" s="1048"/>
      <c r="O60" s="1048"/>
      <c r="P60" s="137" t="s">
        <v>2099</v>
      </c>
      <c r="Q60" s="149" t="s">
        <v>2398</v>
      </c>
      <c r="R60" s="39"/>
      <c r="S60" s="39"/>
      <c r="T60" s="39"/>
      <c r="U60" s="39"/>
      <c r="V60" s="39"/>
      <c r="W60" s="39"/>
      <c r="X60" s="273"/>
    </row>
    <row r="61" spans="1:24" s="368" customFormat="1" ht="74.25" customHeight="1">
      <c r="A61" s="1061"/>
      <c r="B61" s="1061"/>
      <c r="C61" s="1099"/>
      <c r="D61" s="1061"/>
      <c r="E61" s="1061"/>
      <c r="F61" s="1099"/>
      <c r="G61" s="1099"/>
      <c r="H61" s="1099"/>
      <c r="I61" s="518"/>
      <c r="J61" s="1099"/>
      <c r="K61" s="518"/>
      <c r="L61" s="1094"/>
      <c r="M61" s="1081"/>
      <c r="N61" s="1049"/>
      <c r="O61" s="1049"/>
      <c r="P61" s="137" t="s">
        <v>2100</v>
      </c>
      <c r="Q61" s="149" t="s">
        <v>2398</v>
      </c>
      <c r="R61" s="39"/>
      <c r="S61" s="39"/>
      <c r="T61" s="39"/>
      <c r="U61" s="39"/>
      <c r="V61" s="39"/>
      <c r="W61" s="39"/>
      <c r="X61" s="273"/>
    </row>
    <row r="62" spans="1:24" ht="44.25" customHeight="1">
      <c r="A62" s="1059">
        <v>26</v>
      </c>
      <c r="B62" s="1059">
        <v>20104</v>
      </c>
      <c r="C62" s="1097" t="s">
        <v>1317</v>
      </c>
      <c r="D62" s="1059">
        <v>58.68224</v>
      </c>
      <c r="E62" s="1059">
        <v>50.030029999999996</v>
      </c>
      <c r="F62" s="1097" t="s">
        <v>794</v>
      </c>
      <c r="G62" s="1044">
        <v>11</v>
      </c>
      <c r="H62" s="1044">
        <v>4</v>
      </c>
      <c r="I62" s="508"/>
      <c r="J62" s="1044" t="s">
        <v>2604</v>
      </c>
      <c r="K62" s="508"/>
      <c r="L62" s="1050" t="s">
        <v>1289</v>
      </c>
      <c r="M62" s="1051" t="s">
        <v>334</v>
      </c>
      <c r="N62" s="1076">
        <v>1024301078944</v>
      </c>
      <c r="O62" s="1076" t="s">
        <v>627</v>
      </c>
      <c r="P62" s="137" t="s">
        <v>1316</v>
      </c>
      <c r="Q62" s="149" t="s">
        <v>650</v>
      </c>
      <c r="R62" s="39">
        <v>1</v>
      </c>
      <c r="S62" s="39">
        <v>1</v>
      </c>
      <c r="T62" s="39">
        <v>1</v>
      </c>
      <c r="U62" s="39">
        <v>1</v>
      </c>
      <c r="V62" s="39">
        <f t="shared" si="0"/>
        <v>4</v>
      </c>
      <c r="W62" s="39"/>
      <c r="X62" s="273">
        <f t="shared" si="1"/>
        <v>4</v>
      </c>
    </row>
    <row r="63" spans="1:24" ht="120">
      <c r="A63" s="1060"/>
      <c r="B63" s="1060"/>
      <c r="C63" s="1098"/>
      <c r="D63" s="1060"/>
      <c r="E63" s="1060"/>
      <c r="F63" s="1098"/>
      <c r="G63" s="1045"/>
      <c r="H63" s="1045"/>
      <c r="I63" s="509"/>
      <c r="J63" s="1045"/>
      <c r="K63" s="509"/>
      <c r="L63" s="1045"/>
      <c r="M63" s="1077"/>
      <c r="N63" s="1077"/>
      <c r="O63" s="1077"/>
      <c r="P63" s="137" t="s">
        <v>1207</v>
      </c>
      <c r="Q63" s="149" t="s">
        <v>2399</v>
      </c>
      <c r="R63" s="39"/>
      <c r="S63" s="39"/>
      <c r="T63" s="39"/>
      <c r="U63" s="39"/>
      <c r="V63" s="39"/>
      <c r="W63" s="39"/>
      <c r="X63" s="273">
        <f t="shared" si="1"/>
        <v>0</v>
      </c>
    </row>
    <row r="64" spans="1:24" ht="58.5" customHeight="1">
      <c r="A64" s="1060"/>
      <c r="B64" s="1060"/>
      <c r="C64" s="1098"/>
      <c r="D64" s="1060"/>
      <c r="E64" s="1060"/>
      <c r="F64" s="1098"/>
      <c r="G64" s="1045"/>
      <c r="H64" s="1045"/>
      <c r="I64" s="509"/>
      <c r="J64" s="1045"/>
      <c r="K64" s="509"/>
      <c r="L64" s="1045"/>
      <c r="M64" s="1077"/>
      <c r="N64" s="1077"/>
      <c r="O64" s="1077"/>
      <c r="P64" s="137" t="s">
        <v>2103</v>
      </c>
      <c r="Q64" s="149" t="s">
        <v>2400</v>
      </c>
      <c r="R64" s="39"/>
      <c r="S64" s="39"/>
      <c r="T64" s="39"/>
      <c r="U64" s="39"/>
      <c r="V64" s="39"/>
      <c r="W64" s="39"/>
      <c r="X64" s="273">
        <f t="shared" si="1"/>
        <v>0</v>
      </c>
    </row>
    <row r="65" spans="1:24" ht="105.75" customHeight="1">
      <c r="A65" s="1060"/>
      <c r="B65" s="1060"/>
      <c r="C65" s="1098"/>
      <c r="D65" s="1060"/>
      <c r="E65" s="1060"/>
      <c r="F65" s="1098"/>
      <c r="G65" s="1045"/>
      <c r="H65" s="1045"/>
      <c r="I65" s="509"/>
      <c r="J65" s="1045"/>
      <c r="K65" s="509"/>
      <c r="L65" s="1045"/>
      <c r="M65" s="1077"/>
      <c r="N65" s="1077"/>
      <c r="O65" s="1077"/>
      <c r="P65" s="137" t="s">
        <v>1208</v>
      </c>
      <c r="Q65" s="149" t="s">
        <v>2401</v>
      </c>
      <c r="R65" s="39"/>
      <c r="S65" s="39"/>
      <c r="T65" s="39"/>
      <c r="U65" s="39"/>
      <c r="V65" s="39"/>
      <c r="W65" s="39"/>
      <c r="X65" s="273">
        <f t="shared" si="1"/>
        <v>0</v>
      </c>
    </row>
    <row r="66" spans="1:24" ht="75">
      <c r="A66" s="1060"/>
      <c r="B66" s="1060"/>
      <c r="C66" s="1098"/>
      <c r="D66" s="1060"/>
      <c r="E66" s="1060"/>
      <c r="F66" s="1098"/>
      <c r="G66" s="1046"/>
      <c r="H66" s="1046"/>
      <c r="I66" s="510"/>
      <c r="J66" s="1046"/>
      <c r="K66" s="510"/>
      <c r="L66" s="1046"/>
      <c r="M66" s="1078"/>
      <c r="N66" s="1078"/>
      <c r="O66" s="1078"/>
      <c r="P66" s="137" t="s">
        <v>1655</v>
      </c>
      <c r="Q66" s="149" t="s">
        <v>1656</v>
      </c>
      <c r="R66" s="39"/>
      <c r="S66" s="39"/>
      <c r="T66" s="39"/>
      <c r="U66" s="39"/>
      <c r="V66" s="39"/>
      <c r="W66" s="39"/>
      <c r="X66" s="273">
        <f t="shared" si="1"/>
        <v>0</v>
      </c>
    </row>
    <row r="67" spans="1:24" s="368" customFormat="1" ht="75">
      <c r="A67" s="1060"/>
      <c r="B67" s="1060"/>
      <c r="C67" s="1098"/>
      <c r="D67" s="1060"/>
      <c r="E67" s="1060"/>
      <c r="F67" s="1098"/>
      <c r="G67" s="407"/>
      <c r="H67" s="407"/>
      <c r="I67" s="509"/>
      <c r="J67" s="407"/>
      <c r="K67" s="509"/>
      <c r="L67" s="407"/>
      <c r="M67" s="411"/>
      <c r="N67" s="411"/>
      <c r="O67" s="411"/>
      <c r="P67" s="137" t="s">
        <v>2102</v>
      </c>
      <c r="Q67" s="149" t="s">
        <v>2402</v>
      </c>
      <c r="R67" s="39"/>
      <c r="S67" s="39"/>
      <c r="T67" s="39"/>
      <c r="U67" s="39"/>
      <c r="V67" s="39"/>
      <c r="W67" s="39"/>
      <c r="X67" s="273"/>
    </row>
    <row r="68" spans="1:24" s="368" customFormat="1" ht="90">
      <c r="A68" s="1060"/>
      <c r="B68" s="1060"/>
      <c r="C68" s="1098"/>
      <c r="D68" s="1060"/>
      <c r="E68" s="1060"/>
      <c r="F68" s="1098"/>
      <c r="G68" s="407"/>
      <c r="H68" s="407"/>
      <c r="I68" s="509"/>
      <c r="J68" s="407"/>
      <c r="K68" s="509"/>
      <c r="L68" s="407"/>
      <c r="M68" s="411"/>
      <c r="N68" s="411"/>
      <c r="O68" s="411"/>
      <c r="P68" s="137" t="s">
        <v>2104</v>
      </c>
      <c r="Q68" s="149" t="s">
        <v>2403</v>
      </c>
      <c r="R68" s="39"/>
      <c r="S68" s="39"/>
      <c r="T68" s="39"/>
      <c r="U68" s="39"/>
      <c r="V68" s="39"/>
      <c r="W68" s="39"/>
      <c r="X68" s="273"/>
    </row>
    <row r="69" spans="1:24" s="368" customFormat="1" ht="75">
      <c r="A69" s="1060"/>
      <c r="B69" s="1060"/>
      <c r="C69" s="1098"/>
      <c r="D69" s="1060"/>
      <c r="E69" s="1060"/>
      <c r="F69" s="1098"/>
      <c r="G69" s="407"/>
      <c r="H69" s="407"/>
      <c r="I69" s="509"/>
      <c r="J69" s="407"/>
      <c r="K69" s="509"/>
      <c r="L69" s="407"/>
      <c r="M69" s="411"/>
      <c r="N69" s="411"/>
      <c r="O69" s="411"/>
      <c r="P69" s="137" t="s">
        <v>2105</v>
      </c>
      <c r="Q69" s="149" t="s">
        <v>2402</v>
      </c>
      <c r="R69" s="39"/>
      <c r="S69" s="39"/>
      <c r="T69" s="39"/>
      <c r="U69" s="39"/>
      <c r="V69" s="39"/>
      <c r="W69" s="39"/>
      <c r="X69" s="273"/>
    </row>
    <row r="70" spans="1:24" s="368" customFormat="1" ht="45">
      <c r="A70" s="1060"/>
      <c r="B70" s="1060"/>
      <c r="C70" s="1098"/>
      <c r="D70" s="1060"/>
      <c r="E70" s="1060"/>
      <c r="F70" s="1098"/>
      <c r="G70" s="407"/>
      <c r="H70" s="407"/>
      <c r="I70" s="509"/>
      <c r="J70" s="407"/>
      <c r="K70" s="509"/>
      <c r="L70" s="407"/>
      <c r="M70" s="411"/>
      <c r="N70" s="411"/>
      <c r="O70" s="411"/>
      <c r="P70" s="137" t="s">
        <v>2106</v>
      </c>
      <c r="Q70" s="149" t="s">
        <v>2404</v>
      </c>
      <c r="R70" s="39"/>
      <c r="S70" s="39"/>
      <c r="T70" s="39"/>
      <c r="U70" s="39"/>
      <c r="V70" s="39"/>
      <c r="W70" s="39"/>
      <c r="X70" s="273"/>
    </row>
    <row r="71" spans="1:24" s="368" customFormat="1" ht="105">
      <c r="A71" s="1060"/>
      <c r="B71" s="1060"/>
      <c r="C71" s="1098"/>
      <c r="D71" s="1060"/>
      <c r="E71" s="1060"/>
      <c r="F71" s="1098"/>
      <c r="G71" s="407"/>
      <c r="H71" s="407"/>
      <c r="I71" s="509"/>
      <c r="J71" s="407"/>
      <c r="K71" s="509"/>
      <c r="L71" s="407"/>
      <c r="M71" s="411"/>
      <c r="N71" s="411"/>
      <c r="O71" s="411"/>
      <c r="P71" s="137" t="s">
        <v>2107</v>
      </c>
      <c r="Q71" s="149" t="s">
        <v>2405</v>
      </c>
      <c r="R71" s="39"/>
      <c r="S71" s="39"/>
      <c r="T71" s="39"/>
      <c r="U71" s="39"/>
      <c r="V71" s="39"/>
      <c r="W71" s="39"/>
      <c r="X71" s="273"/>
    </row>
    <row r="72" spans="1:24" s="368" customFormat="1" ht="60">
      <c r="A72" s="1060"/>
      <c r="B72" s="1060"/>
      <c r="C72" s="1098"/>
      <c r="D72" s="1060"/>
      <c r="E72" s="1060"/>
      <c r="F72" s="1098"/>
      <c r="G72" s="407"/>
      <c r="H72" s="407"/>
      <c r="I72" s="509"/>
      <c r="J72" s="407"/>
      <c r="K72" s="509"/>
      <c r="L72" s="407"/>
      <c r="M72" s="411"/>
      <c r="N72" s="411"/>
      <c r="O72" s="411"/>
      <c r="P72" s="137" t="s">
        <v>2108</v>
      </c>
      <c r="Q72" s="149" t="s">
        <v>2406</v>
      </c>
      <c r="R72" s="39"/>
      <c r="S72" s="39"/>
      <c r="T72" s="39"/>
      <c r="U72" s="39"/>
      <c r="V72" s="39"/>
      <c r="W72" s="39"/>
      <c r="X72" s="273"/>
    </row>
    <row r="73" spans="1:24" s="368" customFormat="1" ht="30">
      <c r="A73" s="1060"/>
      <c r="B73" s="1060"/>
      <c r="C73" s="1098"/>
      <c r="D73" s="1060"/>
      <c r="E73" s="1060"/>
      <c r="F73" s="1098"/>
      <c r="G73" s="449"/>
      <c r="H73" s="449"/>
      <c r="I73" s="509"/>
      <c r="J73" s="449"/>
      <c r="K73" s="509"/>
      <c r="L73" s="449"/>
      <c r="M73" s="448"/>
      <c r="N73" s="448"/>
      <c r="O73" s="448"/>
      <c r="P73" s="130" t="s">
        <v>1383</v>
      </c>
      <c r="Q73" s="149" t="s">
        <v>2406</v>
      </c>
      <c r="R73" s="39"/>
      <c r="S73" s="39"/>
      <c r="T73" s="39"/>
      <c r="U73" s="39"/>
      <c r="V73" s="39"/>
      <c r="W73" s="39"/>
      <c r="X73" s="273"/>
    </row>
    <row r="74" spans="1:24" s="368" customFormat="1" ht="75">
      <c r="A74" s="1061"/>
      <c r="B74" s="1061"/>
      <c r="C74" s="1099"/>
      <c r="D74" s="1061"/>
      <c r="E74" s="1061"/>
      <c r="F74" s="1099"/>
      <c r="G74" s="407"/>
      <c r="H74" s="407"/>
      <c r="I74" s="509"/>
      <c r="J74" s="407"/>
      <c r="K74" s="509"/>
      <c r="L74" s="407"/>
      <c r="M74" s="411"/>
      <c r="N74" s="411"/>
      <c r="O74" s="411"/>
      <c r="P74" s="137" t="s">
        <v>2109</v>
      </c>
      <c r="Q74" s="149" t="s">
        <v>2407</v>
      </c>
      <c r="R74" s="39"/>
      <c r="S74" s="39"/>
      <c r="T74" s="39"/>
      <c r="U74" s="39"/>
      <c r="V74" s="39"/>
      <c r="W74" s="39"/>
      <c r="X74" s="273"/>
    </row>
    <row r="75" spans="1:24" ht="30">
      <c r="A75" s="866">
        <v>27</v>
      </c>
      <c r="B75" s="1085">
        <v>20105</v>
      </c>
      <c r="C75" s="1056" t="s">
        <v>1318</v>
      </c>
      <c r="D75" s="1085">
        <v>58.684519999999999</v>
      </c>
      <c r="E75" s="1085">
        <v>50.029490000000003</v>
      </c>
      <c r="F75" s="1056" t="s">
        <v>794</v>
      </c>
      <c r="G75" s="1070">
        <v>7</v>
      </c>
      <c r="H75" s="1070">
        <v>1</v>
      </c>
      <c r="I75" s="519"/>
      <c r="J75" s="1070">
        <v>1.1000000000000001</v>
      </c>
      <c r="K75" s="519"/>
      <c r="L75" s="1053" t="s">
        <v>1289</v>
      </c>
      <c r="M75" s="1056" t="s">
        <v>334</v>
      </c>
      <c r="N75" s="1073">
        <v>1024301078944</v>
      </c>
      <c r="O75" s="1073" t="s">
        <v>627</v>
      </c>
      <c r="P75" s="473" t="s">
        <v>1292</v>
      </c>
      <c r="Q75" s="472" t="s">
        <v>651</v>
      </c>
      <c r="R75" s="39">
        <v>1</v>
      </c>
      <c r="S75" s="39">
        <v>1</v>
      </c>
      <c r="T75" s="39">
        <v>1</v>
      </c>
      <c r="U75" s="39">
        <v>1</v>
      </c>
      <c r="V75" s="39">
        <f t="shared" si="0"/>
        <v>1</v>
      </c>
      <c r="W75" s="39"/>
      <c r="X75" s="273">
        <f t="shared" si="1"/>
        <v>1</v>
      </c>
    </row>
    <row r="76" spans="1:24" ht="77.25" customHeight="1">
      <c r="A76" s="1107"/>
      <c r="B76" s="1086"/>
      <c r="C76" s="1057"/>
      <c r="D76" s="1086"/>
      <c r="E76" s="1086"/>
      <c r="F76" s="1057"/>
      <c r="G76" s="1071"/>
      <c r="H76" s="1071"/>
      <c r="I76" s="520"/>
      <c r="J76" s="1071"/>
      <c r="K76" s="520"/>
      <c r="L76" s="1055"/>
      <c r="M76" s="1057"/>
      <c r="N76" s="1074"/>
      <c r="O76" s="1074"/>
      <c r="P76" s="473" t="s">
        <v>2110</v>
      </c>
      <c r="Q76" s="472" t="s">
        <v>2408</v>
      </c>
      <c r="R76" s="39"/>
      <c r="S76" s="39"/>
      <c r="T76" s="39"/>
      <c r="U76" s="39"/>
      <c r="V76" s="39"/>
      <c r="W76" s="39"/>
      <c r="X76" s="273"/>
    </row>
    <row r="77" spans="1:24" ht="110.25" customHeight="1">
      <c r="A77" s="1107"/>
      <c r="B77" s="1086"/>
      <c r="C77" s="1057"/>
      <c r="D77" s="1086"/>
      <c r="E77" s="1086"/>
      <c r="F77" s="1057"/>
      <c r="G77" s="1072"/>
      <c r="H77" s="1072"/>
      <c r="I77" s="521"/>
      <c r="J77" s="1072"/>
      <c r="K77" s="474"/>
      <c r="L77" s="1055"/>
      <c r="M77" s="1057"/>
      <c r="N77" s="1074"/>
      <c r="O77" s="1074"/>
      <c r="P77" s="473" t="s">
        <v>2111</v>
      </c>
      <c r="Q77" s="472" t="s">
        <v>2409</v>
      </c>
      <c r="R77" s="39"/>
      <c r="S77" s="39"/>
      <c r="T77" s="39"/>
      <c r="U77" s="39"/>
      <c r="V77" s="39"/>
      <c r="W77" s="39"/>
      <c r="X77" s="273">
        <f t="shared" si="1"/>
        <v>0</v>
      </c>
    </row>
    <row r="78" spans="1:24" s="368" customFormat="1" ht="110.25" customHeight="1">
      <c r="A78" s="867"/>
      <c r="B78" s="1086"/>
      <c r="C78" s="1058"/>
      <c r="D78" s="1086"/>
      <c r="E78" s="1086"/>
      <c r="F78" s="1058"/>
      <c r="G78" s="474"/>
      <c r="H78" s="475"/>
      <c r="I78" s="553"/>
      <c r="J78" s="476"/>
      <c r="K78" s="476"/>
      <c r="L78" s="1054"/>
      <c r="M78" s="1058"/>
      <c r="N78" s="1075"/>
      <c r="O78" s="1075"/>
      <c r="P78" s="473" t="s">
        <v>2112</v>
      </c>
      <c r="Q78" s="472" t="s">
        <v>2410</v>
      </c>
      <c r="R78" s="39"/>
      <c r="S78" s="39"/>
      <c r="T78" s="39"/>
      <c r="U78" s="39"/>
      <c r="V78" s="39"/>
      <c r="W78" s="39"/>
      <c r="X78" s="273"/>
    </row>
    <row r="79" spans="1:24" ht="45">
      <c r="A79" s="1059">
        <v>28</v>
      </c>
      <c r="B79" s="232">
        <v>20106</v>
      </c>
      <c r="C79" s="1044" t="s">
        <v>1319</v>
      </c>
      <c r="D79" s="588">
        <v>58.685270000000003</v>
      </c>
      <c r="E79" s="232">
        <v>50.031550000000003</v>
      </c>
      <c r="F79" s="1044" t="s">
        <v>794</v>
      </c>
      <c r="G79" s="1044">
        <v>11</v>
      </c>
      <c r="H79" s="148">
        <v>3</v>
      </c>
      <c r="I79" s="554"/>
      <c r="J79" s="147" t="s">
        <v>2707</v>
      </c>
      <c r="K79" s="147"/>
      <c r="L79" s="132" t="s">
        <v>1289</v>
      </c>
      <c r="M79" s="1044" t="s">
        <v>334</v>
      </c>
      <c r="N79" s="1082">
        <v>1024301078944</v>
      </c>
      <c r="O79" s="1082" t="s">
        <v>627</v>
      </c>
      <c r="P79" s="137" t="s">
        <v>1290</v>
      </c>
      <c r="Q79" s="199" t="s">
        <v>776</v>
      </c>
      <c r="R79" s="39">
        <v>1</v>
      </c>
      <c r="S79" s="39">
        <v>1</v>
      </c>
      <c r="T79" s="39">
        <v>1</v>
      </c>
      <c r="U79" s="39">
        <v>1</v>
      </c>
      <c r="V79" s="39">
        <f t="shared" si="0"/>
        <v>3</v>
      </c>
      <c r="W79" s="39"/>
      <c r="X79" s="273">
        <f t="shared" si="1"/>
        <v>3</v>
      </c>
    </row>
    <row r="80" spans="1:24" s="368" customFormat="1" ht="85.5" customHeight="1">
      <c r="A80" s="1060"/>
      <c r="B80" s="232"/>
      <c r="C80" s="1118"/>
      <c r="D80" s="588"/>
      <c r="E80" s="232"/>
      <c r="F80" s="1118"/>
      <c r="G80" s="1118"/>
      <c r="H80" s="148"/>
      <c r="I80" s="554"/>
      <c r="J80" s="147"/>
      <c r="K80" s="147"/>
      <c r="L80" s="150"/>
      <c r="M80" s="1118"/>
      <c r="N80" s="1142"/>
      <c r="O80" s="1142"/>
      <c r="P80" s="137" t="s">
        <v>2113</v>
      </c>
      <c r="Q80" s="199" t="s">
        <v>2411</v>
      </c>
      <c r="R80" s="39"/>
      <c r="S80" s="39"/>
      <c r="T80" s="39"/>
      <c r="U80" s="39"/>
      <c r="V80" s="39"/>
      <c r="W80" s="39"/>
      <c r="X80" s="273"/>
    </row>
    <row r="81" spans="1:24" ht="120">
      <c r="A81" s="1061"/>
      <c r="B81" s="233">
        <v>24714</v>
      </c>
      <c r="C81" s="1084"/>
      <c r="D81" s="589">
        <v>58.685220000000001</v>
      </c>
      <c r="E81" s="233">
        <v>50.031559999999999</v>
      </c>
      <c r="F81" s="1046"/>
      <c r="G81" s="1046"/>
      <c r="H81" s="137">
        <v>1</v>
      </c>
      <c r="I81" s="555"/>
      <c r="J81" s="149">
        <v>0.75</v>
      </c>
      <c r="K81" s="156"/>
      <c r="L81" s="150"/>
      <c r="M81" s="1046"/>
      <c r="N81" s="1046"/>
      <c r="O81" s="1046"/>
      <c r="P81" s="137" t="s">
        <v>1209</v>
      </c>
      <c r="Q81" s="199" t="s">
        <v>652</v>
      </c>
      <c r="R81" s="39"/>
      <c r="S81" s="39"/>
      <c r="T81" s="39"/>
      <c r="U81" s="39"/>
      <c r="V81" s="39">
        <f t="shared" si="0"/>
        <v>1</v>
      </c>
      <c r="W81" s="39"/>
      <c r="X81" s="273">
        <v>0</v>
      </c>
    </row>
    <row r="82" spans="1:24" ht="30">
      <c r="A82" s="1059">
        <v>29</v>
      </c>
      <c r="B82" s="1059">
        <v>20107</v>
      </c>
      <c r="C82" s="1044" t="s">
        <v>1320</v>
      </c>
      <c r="D82" s="1059">
        <v>58.68421</v>
      </c>
      <c r="E82" s="1059">
        <v>50.033380000000001</v>
      </c>
      <c r="F82" s="1044" t="s">
        <v>794</v>
      </c>
      <c r="G82" s="1044">
        <v>11</v>
      </c>
      <c r="H82" s="1044">
        <v>2</v>
      </c>
      <c r="I82" s="508"/>
      <c r="J82" s="1044">
        <v>2.2000000000000002</v>
      </c>
      <c r="K82" s="508"/>
      <c r="L82" s="1050" t="s">
        <v>1289</v>
      </c>
      <c r="M82" s="1051" t="s">
        <v>334</v>
      </c>
      <c r="N82" s="1076">
        <v>1024301078944</v>
      </c>
      <c r="O82" s="1076" t="s">
        <v>653</v>
      </c>
      <c r="P82" s="137" t="s">
        <v>1290</v>
      </c>
      <c r="Q82" s="149" t="s">
        <v>654</v>
      </c>
      <c r="R82" s="39">
        <v>1</v>
      </c>
      <c r="S82" s="39">
        <v>1</v>
      </c>
      <c r="T82" s="39">
        <v>1</v>
      </c>
      <c r="U82" s="39">
        <v>1</v>
      </c>
      <c r="V82" s="39">
        <f t="shared" si="0"/>
        <v>2</v>
      </c>
      <c r="W82" s="39"/>
      <c r="X82" s="273">
        <f t="shared" si="1"/>
        <v>2</v>
      </c>
    </row>
    <row r="83" spans="1:24" ht="60">
      <c r="A83" s="1061"/>
      <c r="B83" s="954"/>
      <c r="C83" s="1084"/>
      <c r="D83" s="1061"/>
      <c r="E83" s="954"/>
      <c r="F83" s="1046"/>
      <c r="G83" s="1046"/>
      <c r="H83" s="1046"/>
      <c r="I83" s="510"/>
      <c r="J83" s="1046"/>
      <c r="K83" s="510"/>
      <c r="L83" s="1141"/>
      <c r="M83" s="1078"/>
      <c r="N83" s="1078"/>
      <c r="O83" s="1078"/>
      <c r="P83" s="137" t="s">
        <v>2114</v>
      </c>
      <c r="Q83" s="149" t="s">
        <v>2412</v>
      </c>
      <c r="R83" s="39"/>
      <c r="S83" s="39"/>
      <c r="T83" s="39"/>
      <c r="U83" s="39"/>
      <c r="V83" s="39"/>
      <c r="W83" s="39"/>
      <c r="X83" s="273">
        <f t="shared" si="1"/>
        <v>0</v>
      </c>
    </row>
    <row r="84" spans="1:24" ht="60">
      <c r="A84" s="230">
        <v>30</v>
      </c>
      <c r="B84" s="230">
        <v>20108</v>
      </c>
      <c r="C84" s="676" t="s">
        <v>1321</v>
      </c>
      <c r="D84" s="675">
        <v>58.685160000000003</v>
      </c>
      <c r="E84" s="580">
        <v>50.036769999999997</v>
      </c>
      <c r="F84" s="142" t="s">
        <v>794</v>
      </c>
      <c r="G84" s="142">
        <v>11</v>
      </c>
      <c r="H84" s="142">
        <v>1</v>
      </c>
      <c r="I84" s="522"/>
      <c r="J84" s="142">
        <v>1.1000000000000001</v>
      </c>
      <c r="K84" s="522"/>
      <c r="L84" s="132" t="s">
        <v>1289</v>
      </c>
      <c r="M84" s="192" t="s">
        <v>334</v>
      </c>
      <c r="N84" s="193">
        <v>1024301078944</v>
      </c>
      <c r="O84" s="193" t="s">
        <v>626</v>
      </c>
      <c r="P84" s="131" t="s">
        <v>1292</v>
      </c>
      <c r="Q84" s="149" t="s">
        <v>655</v>
      </c>
      <c r="R84" s="39">
        <v>1</v>
      </c>
      <c r="S84" s="39">
        <v>1</v>
      </c>
      <c r="T84" s="39">
        <v>1</v>
      </c>
      <c r="U84" s="39">
        <v>1</v>
      </c>
      <c r="V84" s="39">
        <f t="shared" si="0"/>
        <v>1</v>
      </c>
      <c r="W84" s="39"/>
      <c r="X84" s="273">
        <f t="shared" si="1"/>
        <v>1</v>
      </c>
    </row>
    <row r="85" spans="1:24" ht="60">
      <c r="A85" s="227">
        <v>31</v>
      </c>
      <c r="B85" s="227">
        <v>20109</v>
      </c>
      <c r="C85" s="131" t="s">
        <v>1322</v>
      </c>
      <c r="D85" s="227">
        <v>58.68197</v>
      </c>
      <c r="E85" s="227">
        <v>50.044240000000002</v>
      </c>
      <c r="F85" s="617" t="s">
        <v>794</v>
      </c>
      <c r="G85" s="131">
        <v>7</v>
      </c>
      <c r="H85" s="131">
        <v>1</v>
      </c>
      <c r="I85" s="131"/>
      <c r="J85" s="131">
        <v>0.77</v>
      </c>
      <c r="K85" s="131"/>
      <c r="L85" s="132" t="s">
        <v>1289</v>
      </c>
      <c r="M85" s="131" t="s">
        <v>334</v>
      </c>
      <c r="N85" s="133">
        <v>1024301078944</v>
      </c>
      <c r="O85" s="133" t="s">
        <v>626</v>
      </c>
      <c r="P85" s="131" t="s">
        <v>1292</v>
      </c>
      <c r="Q85" s="149" t="s">
        <v>656</v>
      </c>
      <c r="R85" s="39">
        <v>1</v>
      </c>
      <c r="S85" s="39">
        <v>1</v>
      </c>
      <c r="T85" s="39">
        <v>1</v>
      </c>
      <c r="U85" s="39">
        <v>1</v>
      </c>
      <c r="V85" s="39">
        <f t="shared" si="0"/>
        <v>1</v>
      </c>
      <c r="W85" s="39"/>
      <c r="X85" s="273">
        <f t="shared" si="1"/>
        <v>1</v>
      </c>
    </row>
    <row r="86" spans="1:24" ht="147" customHeight="1">
      <c r="A86" s="227">
        <v>32</v>
      </c>
      <c r="B86" s="227">
        <v>20110</v>
      </c>
      <c r="C86" s="131" t="s">
        <v>1323</v>
      </c>
      <c r="D86" s="227">
        <v>58.684849999999997</v>
      </c>
      <c r="E86" s="227">
        <v>50.039259999999999</v>
      </c>
      <c r="F86" s="131" t="s">
        <v>794</v>
      </c>
      <c r="G86" s="131">
        <v>7</v>
      </c>
      <c r="H86" s="131">
        <v>1</v>
      </c>
      <c r="I86" s="131"/>
      <c r="J86" s="131">
        <v>0.77</v>
      </c>
      <c r="K86" s="131"/>
      <c r="L86" s="132" t="s">
        <v>1289</v>
      </c>
      <c r="M86" s="188" t="s">
        <v>334</v>
      </c>
      <c r="N86" s="189">
        <v>1024301078944</v>
      </c>
      <c r="O86" s="189" t="s">
        <v>627</v>
      </c>
      <c r="P86" s="131" t="s">
        <v>1324</v>
      </c>
      <c r="Q86" s="149" t="s">
        <v>657</v>
      </c>
      <c r="R86" s="39">
        <v>1</v>
      </c>
      <c r="S86" s="39">
        <v>1</v>
      </c>
      <c r="T86" s="39">
        <v>1</v>
      </c>
      <c r="U86" s="39">
        <v>1</v>
      </c>
      <c r="V86" s="39">
        <f t="shared" si="0"/>
        <v>1</v>
      </c>
      <c r="W86" s="39"/>
      <c r="X86" s="273">
        <f t="shared" si="1"/>
        <v>1</v>
      </c>
    </row>
    <row r="87" spans="1:24" ht="93" customHeight="1">
      <c r="A87" s="227">
        <v>33</v>
      </c>
      <c r="B87" s="227">
        <v>20111</v>
      </c>
      <c r="C87" s="131" t="s">
        <v>1839</v>
      </c>
      <c r="D87" s="227" t="s">
        <v>1838</v>
      </c>
      <c r="E87" s="227" t="s">
        <v>1837</v>
      </c>
      <c r="F87" s="131" t="s">
        <v>794</v>
      </c>
      <c r="G87" s="131">
        <v>7</v>
      </c>
      <c r="H87" s="131">
        <v>1</v>
      </c>
      <c r="I87" s="131"/>
      <c r="J87" s="131">
        <v>0.77</v>
      </c>
      <c r="K87" s="131"/>
      <c r="L87" s="132" t="s">
        <v>1289</v>
      </c>
      <c r="M87" s="131" t="s">
        <v>334</v>
      </c>
      <c r="N87" s="133">
        <v>1024301078944</v>
      </c>
      <c r="O87" s="133" t="s">
        <v>653</v>
      </c>
      <c r="P87" s="131" t="s">
        <v>1325</v>
      </c>
      <c r="Q87" s="149" t="s">
        <v>658</v>
      </c>
      <c r="R87" s="39">
        <v>1</v>
      </c>
      <c r="S87" s="39">
        <v>1</v>
      </c>
      <c r="T87" s="39">
        <v>1</v>
      </c>
      <c r="U87" s="39">
        <v>1</v>
      </c>
      <c r="V87" s="39">
        <f t="shared" si="0"/>
        <v>1</v>
      </c>
      <c r="W87" s="39"/>
      <c r="X87" s="273">
        <f t="shared" si="1"/>
        <v>1</v>
      </c>
    </row>
    <row r="88" spans="1:24" ht="120">
      <c r="A88" s="614">
        <v>34</v>
      </c>
      <c r="B88" s="614">
        <v>24731</v>
      </c>
      <c r="C88" s="665" t="s">
        <v>1326</v>
      </c>
      <c r="D88" s="664">
        <v>58.677599999999998</v>
      </c>
      <c r="E88" s="614">
        <v>50.026890000000002</v>
      </c>
      <c r="F88" s="615" t="s">
        <v>399</v>
      </c>
      <c r="G88" s="615">
        <v>7</v>
      </c>
      <c r="H88" s="615">
        <v>2</v>
      </c>
      <c r="I88" s="615"/>
      <c r="J88" s="615">
        <v>2.2000000000000002</v>
      </c>
      <c r="K88" s="615"/>
      <c r="L88" s="132" t="s">
        <v>1289</v>
      </c>
      <c r="M88" s="615" t="s">
        <v>334</v>
      </c>
      <c r="N88" s="613">
        <v>1024301078944</v>
      </c>
      <c r="O88" s="613" t="s">
        <v>653</v>
      </c>
      <c r="P88" s="131" t="s">
        <v>1292</v>
      </c>
      <c r="Q88" s="149" t="s">
        <v>2219</v>
      </c>
      <c r="R88" s="39">
        <v>1</v>
      </c>
      <c r="S88" s="39">
        <v>1</v>
      </c>
      <c r="T88" s="39">
        <v>1</v>
      </c>
      <c r="U88" s="39">
        <v>1</v>
      </c>
      <c r="V88" s="39">
        <f t="shared" si="0"/>
        <v>2</v>
      </c>
      <c r="W88" s="39"/>
      <c r="X88" s="273">
        <f t="shared" si="1"/>
        <v>2</v>
      </c>
    </row>
    <row r="89" spans="1:24" ht="135">
      <c r="A89" s="1059">
        <v>35</v>
      </c>
      <c r="B89" s="1059">
        <v>17674</v>
      </c>
      <c r="C89" s="1044" t="s">
        <v>1327</v>
      </c>
      <c r="D89" s="1059">
        <v>58.676879999999997</v>
      </c>
      <c r="E89" s="1059">
        <v>50.030859999999997</v>
      </c>
      <c r="F89" s="1044" t="s">
        <v>794</v>
      </c>
      <c r="G89" s="1044">
        <v>11</v>
      </c>
      <c r="H89" s="1044">
        <v>1</v>
      </c>
      <c r="I89" s="508"/>
      <c r="J89" s="1044">
        <v>1.1000000000000001</v>
      </c>
      <c r="K89" s="508"/>
      <c r="L89" s="1050" t="s">
        <v>1289</v>
      </c>
      <c r="M89" s="1051" t="s">
        <v>334</v>
      </c>
      <c r="N89" s="1076">
        <v>1024301078944</v>
      </c>
      <c r="O89" s="1076" t="s">
        <v>659</v>
      </c>
      <c r="P89" s="137" t="s">
        <v>1292</v>
      </c>
      <c r="Q89" s="149" t="s">
        <v>660</v>
      </c>
      <c r="R89" s="39">
        <v>1</v>
      </c>
      <c r="S89" s="39">
        <v>1</v>
      </c>
      <c r="T89" s="39">
        <v>1</v>
      </c>
      <c r="U89" s="39">
        <v>1</v>
      </c>
      <c r="V89" s="39">
        <f t="shared" si="0"/>
        <v>1</v>
      </c>
      <c r="W89" s="39"/>
      <c r="X89" s="273">
        <f t="shared" si="1"/>
        <v>1</v>
      </c>
    </row>
    <row r="90" spans="1:24" ht="213" customHeight="1">
      <c r="A90" s="1060"/>
      <c r="B90" s="1143"/>
      <c r="C90" s="1084"/>
      <c r="D90" s="1061"/>
      <c r="E90" s="1143"/>
      <c r="F90" s="1045"/>
      <c r="G90" s="1045"/>
      <c r="H90" s="1045"/>
      <c r="I90" s="509"/>
      <c r="J90" s="1045"/>
      <c r="K90" s="509"/>
      <c r="L90" s="1045"/>
      <c r="M90" s="1077"/>
      <c r="N90" s="1077"/>
      <c r="O90" s="1077"/>
      <c r="P90" s="137" t="s">
        <v>661</v>
      </c>
      <c r="Q90" s="149" t="s">
        <v>662</v>
      </c>
      <c r="R90" s="39"/>
      <c r="S90" s="39"/>
      <c r="T90" s="39"/>
      <c r="U90" s="39"/>
      <c r="V90" s="39">
        <f t="shared" si="0"/>
        <v>0</v>
      </c>
      <c r="W90" s="39"/>
      <c r="X90" s="273">
        <f t="shared" si="1"/>
        <v>0</v>
      </c>
    </row>
    <row r="91" spans="1:24" ht="312" customHeight="1">
      <c r="A91" s="228">
        <v>36</v>
      </c>
      <c r="B91" s="228">
        <v>24758</v>
      </c>
      <c r="C91" s="665" t="s">
        <v>1329</v>
      </c>
      <c r="D91" s="664" t="s">
        <v>663</v>
      </c>
      <c r="E91" s="579" t="s">
        <v>664</v>
      </c>
      <c r="F91" s="134" t="s">
        <v>794</v>
      </c>
      <c r="G91" s="134">
        <v>11</v>
      </c>
      <c r="H91" s="134">
        <v>2</v>
      </c>
      <c r="I91" s="508"/>
      <c r="J91" s="134">
        <v>2.2000000000000002</v>
      </c>
      <c r="K91" s="508"/>
      <c r="L91" s="132" t="s">
        <v>1289</v>
      </c>
      <c r="M91" s="134" t="s">
        <v>334</v>
      </c>
      <c r="N91" s="136">
        <v>1024301078944</v>
      </c>
      <c r="O91" s="136" t="s">
        <v>626</v>
      </c>
      <c r="P91" s="131" t="s">
        <v>1328</v>
      </c>
      <c r="Q91" s="149" t="s">
        <v>777</v>
      </c>
      <c r="R91" s="39">
        <v>1</v>
      </c>
      <c r="S91" s="39">
        <v>1</v>
      </c>
      <c r="T91" s="39">
        <v>1</v>
      </c>
      <c r="U91" s="39">
        <v>1</v>
      </c>
      <c r="V91" s="39">
        <f t="shared" si="0"/>
        <v>2</v>
      </c>
      <c r="W91" s="39"/>
      <c r="X91" s="273">
        <f t="shared" si="1"/>
        <v>2</v>
      </c>
    </row>
    <row r="92" spans="1:24" ht="30">
      <c r="A92" s="866">
        <v>37</v>
      </c>
      <c r="B92" s="1085">
        <v>18235</v>
      </c>
      <c r="C92" s="1056" t="s">
        <v>1330</v>
      </c>
      <c r="D92" s="1085">
        <v>58.676819999999999</v>
      </c>
      <c r="E92" s="1085">
        <v>50.007809999999999</v>
      </c>
      <c r="F92" s="1056" t="s">
        <v>794</v>
      </c>
      <c r="G92" s="1056">
        <v>7</v>
      </c>
      <c r="H92" s="1056">
        <v>1</v>
      </c>
      <c r="I92" s="511"/>
      <c r="J92" s="1056">
        <v>0.77</v>
      </c>
      <c r="K92" s="511"/>
      <c r="L92" s="1053" t="s">
        <v>1289</v>
      </c>
      <c r="M92" s="1056" t="s">
        <v>334</v>
      </c>
      <c r="N92" s="1073">
        <v>1024301078944</v>
      </c>
      <c r="O92" s="1073" t="s">
        <v>647</v>
      </c>
      <c r="P92" s="473" t="s">
        <v>1331</v>
      </c>
      <c r="Q92" s="472" t="s">
        <v>778</v>
      </c>
      <c r="R92" s="39">
        <v>1</v>
      </c>
      <c r="S92" s="39">
        <v>1</v>
      </c>
      <c r="T92" s="39">
        <v>1</v>
      </c>
      <c r="U92" s="39">
        <v>1</v>
      </c>
      <c r="V92" s="39">
        <f t="shared" si="0"/>
        <v>1</v>
      </c>
      <c r="W92" s="39"/>
      <c r="X92" s="273">
        <f t="shared" si="1"/>
        <v>1</v>
      </c>
    </row>
    <row r="93" spans="1:24" ht="120">
      <c r="A93" s="1107"/>
      <c r="B93" s="1086"/>
      <c r="C93" s="1057"/>
      <c r="D93" s="1086"/>
      <c r="E93" s="1086"/>
      <c r="F93" s="1057"/>
      <c r="G93" s="1057"/>
      <c r="H93" s="1057"/>
      <c r="I93" s="512"/>
      <c r="J93" s="1057"/>
      <c r="K93" s="512"/>
      <c r="L93" s="1055"/>
      <c r="M93" s="1057"/>
      <c r="N93" s="1074"/>
      <c r="O93" s="1074"/>
      <c r="P93" s="473" t="s">
        <v>1210</v>
      </c>
      <c r="Q93" s="472" t="s">
        <v>2413</v>
      </c>
      <c r="R93" s="39"/>
      <c r="S93" s="39"/>
      <c r="T93" s="39"/>
      <c r="U93" s="39"/>
      <c r="V93" s="39">
        <f t="shared" si="0"/>
        <v>0</v>
      </c>
      <c r="W93" s="39"/>
      <c r="X93" s="273">
        <f t="shared" si="1"/>
        <v>0</v>
      </c>
    </row>
    <row r="94" spans="1:24" ht="135">
      <c r="A94" s="1107"/>
      <c r="B94" s="1086"/>
      <c r="C94" s="1057"/>
      <c r="D94" s="1086"/>
      <c r="E94" s="1086"/>
      <c r="F94" s="1057"/>
      <c r="G94" s="1057"/>
      <c r="H94" s="1057"/>
      <c r="I94" s="512"/>
      <c r="J94" s="1057"/>
      <c r="K94" s="512"/>
      <c r="L94" s="1055"/>
      <c r="M94" s="1057"/>
      <c r="N94" s="1074"/>
      <c r="O94" s="1074"/>
      <c r="P94" s="473" t="s">
        <v>1211</v>
      </c>
      <c r="Q94" s="472" t="s">
        <v>2414</v>
      </c>
      <c r="R94" s="39"/>
      <c r="S94" s="39"/>
      <c r="T94" s="39"/>
      <c r="U94" s="39"/>
      <c r="V94" s="39">
        <f t="shared" si="0"/>
        <v>0</v>
      </c>
      <c r="W94" s="39"/>
      <c r="X94" s="273">
        <f t="shared" si="1"/>
        <v>0</v>
      </c>
    </row>
    <row r="95" spans="1:24" ht="111.75" customHeight="1">
      <c r="A95" s="742">
        <v>38</v>
      </c>
      <c r="B95" s="742">
        <v>22275</v>
      </c>
      <c r="C95" s="744" t="s">
        <v>1332</v>
      </c>
      <c r="D95" s="742">
        <v>58.684249999999999</v>
      </c>
      <c r="E95" s="742">
        <v>50.02196</v>
      </c>
      <c r="F95" s="744" t="s">
        <v>399</v>
      </c>
      <c r="G95" s="744"/>
      <c r="H95" s="744">
        <v>1</v>
      </c>
      <c r="I95" s="542"/>
      <c r="J95" s="744">
        <v>1.1000000000000001</v>
      </c>
      <c r="K95" s="542"/>
      <c r="L95" s="751" t="s">
        <v>1289</v>
      </c>
      <c r="M95" s="744" t="s">
        <v>334</v>
      </c>
      <c r="N95" s="750">
        <v>1024301078944</v>
      </c>
      <c r="O95" s="750" t="s">
        <v>647</v>
      </c>
      <c r="P95" s="141" t="s">
        <v>1328</v>
      </c>
      <c r="Q95" s="198" t="s">
        <v>665</v>
      </c>
      <c r="R95" s="39">
        <v>1</v>
      </c>
      <c r="S95" s="39">
        <v>1</v>
      </c>
      <c r="T95" s="39"/>
      <c r="U95" s="39"/>
      <c r="V95" s="39">
        <f t="shared" si="0"/>
        <v>1</v>
      </c>
      <c r="W95" s="39">
        <v>1</v>
      </c>
      <c r="X95" s="273">
        <f t="shared" si="1"/>
        <v>1</v>
      </c>
    </row>
    <row r="96" spans="1:24" ht="60" customHeight="1">
      <c r="A96" s="477">
        <v>39</v>
      </c>
      <c r="B96" s="477">
        <v>24768</v>
      </c>
      <c r="C96" s="666" t="s">
        <v>1333</v>
      </c>
      <c r="D96" s="664">
        <v>58.687890000000003</v>
      </c>
      <c r="E96" s="579">
        <v>50.016530000000003</v>
      </c>
      <c r="F96" s="478" t="s">
        <v>794</v>
      </c>
      <c r="G96" s="134">
        <v>11</v>
      </c>
      <c r="H96" s="134">
        <v>1</v>
      </c>
      <c r="I96" s="508"/>
      <c r="J96" s="134">
        <v>1.1000000000000001</v>
      </c>
      <c r="K96" s="508"/>
      <c r="L96" s="135" t="s">
        <v>1289</v>
      </c>
      <c r="M96" s="190" t="s">
        <v>334</v>
      </c>
      <c r="N96" s="191">
        <v>1024301078944</v>
      </c>
      <c r="O96" s="191" t="s">
        <v>653</v>
      </c>
      <c r="P96" s="134" t="s">
        <v>1331</v>
      </c>
      <c r="Q96" s="197" t="s">
        <v>666</v>
      </c>
      <c r="R96" s="39">
        <v>1</v>
      </c>
      <c r="S96" s="39">
        <v>1</v>
      </c>
      <c r="T96" s="39">
        <v>1</v>
      </c>
      <c r="U96" s="39">
        <v>1</v>
      </c>
      <c r="V96" s="39">
        <f t="shared" si="0"/>
        <v>1</v>
      </c>
      <c r="W96" s="39"/>
      <c r="X96" s="273">
        <f t="shared" si="1"/>
        <v>1</v>
      </c>
    </row>
    <row r="97" spans="1:24" ht="132.75" customHeight="1">
      <c r="A97" s="1059">
        <v>40</v>
      </c>
      <c r="B97" s="1059">
        <v>17927</v>
      </c>
      <c r="C97" s="1097" t="s">
        <v>1334</v>
      </c>
      <c r="D97" s="1059">
        <v>58.689160000000001</v>
      </c>
      <c r="E97" s="1059">
        <v>50.036650000000002</v>
      </c>
      <c r="F97" s="1097" t="s">
        <v>794</v>
      </c>
      <c r="G97" s="1097">
        <v>11</v>
      </c>
      <c r="H97" s="1097">
        <v>3</v>
      </c>
      <c r="I97" s="1097"/>
      <c r="J97" s="1097">
        <v>3.3</v>
      </c>
      <c r="K97" s="1097"/>
      <c r="L97" s="1092" t="s">
        <v>1289</v>
      </c>
      <c r="M97" s="1079" t="s">
        <v>334</v>
      </c>
      <c r="N97" s="1047">
        <v>1024301078944</v>
      </c>
      <c r="O97" s="1047" t="s">
        <v>653</v>
      </c>
      <c r="P97" s="131" t="s">
        <v>1328</v>
      </c>
      <c r="Q97" s="131" t="s">
        <v>2215</v>
      </c>
      <c r="R97" s="39">
        <v>1</v>
      </c>
      <c r="S97" s="39">
        <v>1</v>
      </c>
      <c r="T97" s="39">
        <v>1</v>
      </c>
      <c r="U97" s="39">
        <v>1</v>
      </c>
      <c r="V97" s="39">
        <f t="shared" si="0"/>
        <v>3</v>
      </c>
      <c r="W97" s="39"/>
      <c r="X97" s="273">
        <f t="shared" si="1"/>
        <v>3</v>
      </c>
    </row>
    <row r="98" spans="1:24" ht="150">
      <c r="A98" s="1060"/>
      <c r="B98" s="1060"/>
      <c r="C98" s="1098"/>
      <c r="D98" s="1060"/>
      <c r="E98" s="1060"/>
      <c r="F98" s="1098"/>
      <c r="G98" s="1098"/>
      <c r="H98" s="1098"/>
      <c r="I98" s="1098"/>
      <c r="J98" s="1098"/>
      <c r="K98" s="1098"/>
      <c r="L98" s="1093"/>
      <c r="M98" s="1080"/>
      <c r="N98" s="1048"/>
      <c r="O98" s="1048"/>
      <c r="P98" s="131" t="s">
        <v>667</v>
      </c>
      <c r="Q98" s="131" t="s">
        <v>668</v>
      </c>
      <c r="R98" s="39"/>
      <c r="S98" s="39"/>
      <c r="T98" s="39"/>
      <c r="U98" s="39"/>
      <c r="V98" s="39">
        <f t="shared" si="0"/>
        <v>0</v>
      </c>
      <c r="W98" s="39"/>
      <c r="X98" s="273">
        <f t="shared" si="1"/>
        <v>0</v>
      </c>
    </row>
    <row r="99" spans="1:24" s="368" customFormat="1" ht="75">
      <c r="A99" s="1061"/>
      <c r="B99" s="1061"/>
      <c r="C99" s="1099"/>
      <c r="D99" s="1061"/>
      <c r="E99" s="1061"/>
      <c r="F99" s="1099"/>
      <c r="G99" s="1099"/>
      <c r="H99" s="1099"/>
      <c r="I99" s="1099"/>
      <c r="J99" s="1099"/>
      <c r="K99" s="1099"/>
      <c r="L99" s="1094"/>
      <c r="M99" s="1081"/>
      <c r="N99" s="1049"/>
      <c r="O99" s="1049"/>
      <c r="P99" s="634" t="s">
        <v>2069</v>
      </c>
      <c r="Q99" s="634" t="s">
        <v>2415</v>
      </c>
      <c r="R99" s="39"/>
      <c r="S99" s="39"/>
      <c r="T99" s="39"/>
      <c r="U99" s="39"/>
      <c r="V99" s="39"/>
      <c r="W99" s="39"/>
      <c r="X99" s="273"/>
    </row>
    <row r="100" spans="1:24" ht="75">
      <c r="A100" s="230">
        <v>41</v>
      </c>
      <c r="B100" s="230">
        <v>24733</v>
      </c>
      <c r="C100" s="677" t="s">
        <v>1335</v>
      </c>
      <c r="D100" s="675">
        <v>58.676569999999998</v>
      </c>
      <c r="E100" s="580">
        <v>50.025739999999999</v>
      </c>
      <c r="F100" s="142" t="s">
        <v>609</v>
      </c>
      <c r="G100" s="142">
        <v>12</v>
      </c>
      <c r="H100" s="142">
        <v>1</v>
      </c>
      <c r="I100" s="522"/>
      <c r="J100" s="142">
        <v>0.24</v>
      </c>
      <c r="K100" s="522"/>
      <c r="L100" s="143"/>
      <c r="M100" s="142" t="s">
        <v>1212</v>
      </c>
      <c r="N100" s="151">
        <v>1134329001014</v>
      </c>
      <c r="O100" s="633" t="s">
        <v>1213</v>
      </c>
      <c r="P100" s="142" t="s">
        <v>1212</v>
      </c>
      <c r="Q100" s="200" t="s">
        <v>2416</v>
      </c>
      <c r="R100" s="39">
        <v>1</v>
      </c>
      <c r="S100" s="39"/>
      <c r="T100" s="39">
        <v>1</v>
      </c>
      <c r="U100" s="39"/>
      <c r="V100" s="39">
        <f t="shared" si="0"/>
        <v>1</v>
      </c>
      <c r="W100" s="39"/>
      <c r="X100" s="273">
        <v>0</v>
      </c>
    </row>
    <row r="101" spans="1:24" ht="135">
      <c r="A101" s="227">
        <v>42</v>
      </c>
      <c r="B101" s="227">
        <v>24735</v>
      </c>
      <c r="C101" s="665" t="s">
        <v>1336</v>
      </c>
      <c r="D101" s="227">
        <v>58.678350000000002</v>
      </c>
      <c r="E101" s="227">
        <v>50.023800000000001</v>
      </c>
      <c r="F101" s="131" t="s">
        <v>609</v>
      </c>
      <c r="G101" s="131">
        <v>12</v>
      </c>
      <c r="H101" s="131">
        <v>1</v>
      </c>
      <c r="I101" s="131"/>
      <c r="J101" s="131">
        <v>1.1000000000000001</v>
      </c>
      <c r="K101" s="131"/>
      <c r="L101" s="132"/>
      <c r="M101" s="131" t="s">
        <v>669</v>
      </c>
      <c r="N101" s="152">
        <v>318435000051709</v>
      </c>
      <c r="O101" s="134" t="s">
        <v>1214</v>
      </c>
      <c r="P101" s="131" t="s">
        <v>670</v>
      </c>
      <c r="Q101" s="149" t="s">
        <v>2417</v>
      </c>
      <c r="R101" s="39">
        <v>1</v>
      </c>
      <c r="S101" s="39">
        <v>0</v>
      </c>
      <c r="T101" s="39">
        <v>1</v>
      </c>
      <c r="U101" s="39"/>
      <c r="V101" s="39">
        <f t="shared" ref="V101:V175" si="2">H101</f>
        <v>1</v>
      </c>
      <c r="W101" s="39"/>
      <c r="X101" s="273">
        <v>0</v>
      </c>
    </row>
    <row r="102" spans="1:24" ht="78" customHeight="1">
      <c r="A102" s="227">
        <v>43</v>
      </c>
      <c r="B102" s="227">
        <v>19762</v>
      </c>
      <c r="C102" s="665" t="s">
        <v>1337</v>
      </c>
      <c r="D102" s="227">
        <v>58.688940000000002</v>
      </c>
      <c r="E102" s="227">
        <v>50.053289999999997</v>
      </c>
      <c r="F102" s="131" t="s">
        <v>609</v>
      </c>
      <c r="G102" s="131">
        <v>12</v>
      </c>
      <c r="H102" s="131">
        <v>2</v>
      </c>
      <c r="I102" s="131"/>
      <c r="J102" s="131">
        <v>1.54</v>
      </c>
      <c r="K102" s="131"/>
      <c r="L102" s="132"/>
      <c r="M102" s="131" t="s">
        <v>671</v>
      </c>
      <c r="N102" s="152">
        <v>304432913400028</v>
      </c>
      <c r="O102" s="134" t="s">
        <v>1338</v>
      </c>
      <c r="P102" s="131" t="s">
        <v>671</v>
      </c>
      <c r="Q102" s="149" t="s">
        <v>2418</v>
      </c>
      <c r="R102" s="39">
        <v>1</v>
      </c>
      <c r="S102" s="39">
        <v>0</v>
      </c>
      <c r="T102" s="39">
        <v>1</v>
      </c>
      <c r="U102" s="39"/>
      <c r="V102" s="39">
        <f t="shared" si="2"/>
        <v>2</v>
      </c>
      <c r="W102" s="39"/>
      <c r="X102" s="273">
        <v>0</v>
      </c>
    </row>
    <row r="103" spans="1:24" ht="153" customHeight="1">
      <c r="A103" s="227">
        <v>44</v>
      </c>
      <c r="B103" s="227">
        <v>14961</v>
      </c>
      <c r="C103" s="665" t="s">
        <v>1339</v>
      </c>
      <c r="D103" s="227">
        <v>58.681809999999999</v>
      </c>
      <c r="E103" s="227">
        <v>50.03904</v>
      </c>
      <c r="F103" s="131" t="s">
        <v>609</v>
      </c>
      <c r="G103" s="131">
        <v>12</v>
      </c>
      <c r="H103" s="131">
        <v>1</v>
      </c>
      <c r="I103" s="131"/>
      <c r="J103" s="131">
        <v>0.77</v>
      </c>
      <c r="K103" s="131"/>
      <c r="L103" s="132"/>
      <c r="M103" s="131" t="s">
        <v>98</v>
      </c>
      <c r="N103" s="152">
        <v>1094345020901</v>
      </c>
      <c r="O103" s="134" t="s">
        <v>672</v>
      </c>
      <c r="P103" s="131" t="s">
        <v>2365</v>
      </c>
      <c r="Q103" s="149" t="s">
        <v>2419</v>
      </c>
      <c r="R103" s="39">
        <v>1</v>
      </c>
      <c r="S103" s="39">
        <v>0</v>
      </c>
      <c r="T103" s="39">
        <v>1</v>
      </c>
      <c r="U103" s="39"/>
      <c r="V103" s="39">
        <f t="shared" si="2"/>
        <v>1</v>
      </c>
      <c r="W103" s="39"/>
      <c r="X103" s="273">
        <v>0</v>
      </c>
    </row>
    <row r="104" spans="1:24" ht="60">
      <c r="A104" s="227">
        <v>45</v>
      </c>
      <c r="B104" s="227">
        <v>21090</v>
      </c>
      <c r="C104" s="665" t="s">
        <v>1340</v>
      </c>
      <c r="D104" s="227">
        <v>58.685890000000001</v>
      </c>
      <c r="E104" s="227">
        <v>50.04269</v>
      </c>
      <c r="F104" s="131" t="s">
        <v>609</v>
      </c>
      <c r="G104" s="131">
        <v>12</v>
      </c>
      <c r="H104" s="131">
        <v>1</v>
      </c>
      <c r="I104" s="131"/>
      <c r="J104" s="131">
        <v>0.77</v>
      </c>
      <c r="K104" s="131"/>
      <c r="L104" s="132"/>
      <c r="M104" s="131" t="s">
        <v>673</v>
      </c>
      <c r="N104" s="152">
        <v>309432929900023</v>
      </c>
      <c r="O104" s="134" t="s">
        <v>1215</v>
      </c>
      <c r="P104" s="131" t="s">
        <v>673</v>
      </c>
      <c r="Q104" s="149" t="s">
        <v>2420</v>
      </c>
      <c r="R104" s="39">
        <v>1</v>
      </c>
      <c r="S104" s="39">
        <v>0</v>
      </c>
      <c r="T104" s="39">
        <v>1</v>
      </c>
      <c r="U104" s="39"/>
      <c r="V104" s="39">
        <f t="shared" si="2"/>
        <v>1</v>
      </c>
      <c r="W104" s="39"/>
      <c r="X104" s="273">
        <v>0</v>
      </c>
    </row>
    <row r="105" spans="1:24" ht="90">
      <c r="A105" s="231">
        <v>46</v>
      </c>
      <c r="B105" s="231">
        <v>24712</v>
      </c>
      <c r="C105" s="667" t="s">
        <v>1341</v>
      </c>
      <c r="D105" s="231">
        <v>58.68365</v>
      </c>
      <c r="E105" s="231">
        <v>50.03492</v>
      </c>
      <c r="F105" s="130" t="s">
        <v>399</v>
      </c>
      <c r="G105" s="130">
        <v>12</v>
      </c>
      <c r="H105" s="130">
        <v>1</v>
      </c>
      <c r="I105" s="130"/>
      <c r="J105" s="130">
        <v>0.77</v>
      </c>
      <c r="K105" s="130"/>
      <c r="L105" s="144"/>
      <c r="M105" s="130" t="s">
        <v>97</v>
      </c>
      <c r="N105" s="145">
        <v>1024301081012</v>
      </c>
      <c r="O105" s="146" t="s">
        <v>858</v>
      </c>
      <c r="P105" s="130" t="s">
        <v>2366</v>
      </c>
      <c r="Q105" s="198" t="s">
        <v>2367</v>
      </c>
      <c r="R105" s="39">
        <v>1</v>
      </c>
      <c r="S105" s="39">
        <v>1</v>
      </c>
      <c r="T105" s="39"/>
      <c r="U105" s="39"/>
      <c r="V105" s="39">
        <f t="shared" si="2"/>
        <v>1</v>
      </c>
      <c r="W105" s="39"/>
      <c r="X105" s="273">
        <v>0</v>
      </c>
    </row>
    <row r="106" spans="1:24" ht="72.75" customHeight="1">
      <c r="A106" s="227">
        <v>47</v>
      </c>
      <c r="B106" s="227">
        <v>17712</v>
      </c>
      <c r="C106" s="665" t="s">
        <v>1342</v>
      </c>
      <c r="D106" s="227">
        <v>58.681809999999999</v>
      </c>
      <c r="E106" s="227">
        <v>50.031799999999997</v>
      </c>
      <c r="F106" s="131" t="s">
        <v>609</v>
      </c>
      <c r="G106" s="131">
        <v>12</v>
      </c>
      <c r="H106" s="131">
        <v>1</v>
      </c>
      <c r="I106" s="131"/>
      <c r="J106" s="131">
        <v>1.1000000000000001</v>
      </c>
      <c r="K106" s="131"/>
      <c r="L106" s="132"/>
      <c r="M106" s="131" t="s">
        <v>96</v>
      </c>
      <c r="N106" s="133">
        <v>1024301079780</v>
      </c>
      <c r="O106" s="134" t="s">
        <v>1216</v>
      </c>
      <c r="P106" s="131" t="s">
        <v>96</v>
      </c>
      <c r="Q106" s="149" t="s">
        <v>2421</v>
      </c>
      <c r="R106" s="39">
        <v>1</v>
      </c>
      <c r="S106" s="39">
        <v>0</v>
      </c>
      <c r="T106" s="39">
        <v>1</v>
      </c>
      <c r="U106" s="39"/>
      <c r="V106" s="39">
        <f t="shared" si="2"/>
        <v>1</v>
      </c>
      <c r="W106" s="39"/>
      <c r="X106" s="273">
        <v>0</v>
      </c>
    </row>
    <row r="107" spans="1:24" ht="77.25" customHeight="1">
      <c r="A107" s="227">
        <v>48</v>
      </c>
      <c r="B107" s="227">
        <v>17610</v>
      </c>
      <c r="C107" s="665" t="s">
        <v>1343</v>
      </c>
      <c r="D107" s="227">
        <v>58.68085</v>
      </c>
      <c r="E107" s="227">
        <v>50.030059999999999</v>
      </c>
      <c r="F107" s="131" t="s">
        <v>609</v>
      </c>
      <c r="G107" s="131">
        <v>12</v>
      </c>
      <c r="H107" s="131">
        <v>1</v>
      </c>
      <c r="I107" s="131"/>
      <c r="J107" s="131">
        <v>1.1000000000000001</v>
      </c>
      <c r="K107" s="131"/>
      <c r="L107" s="132"/>
      <c r="M107" s="131" t="s">
        <v>674</v>
      </c>
      <c r="N107" s="152">
        <v>1094329000688</v>
      </c>
      <c r="O107" s="134" t="s">
        <v>1217</v>
      </c>
      <c r="P107" s="131" t="s">
        <v>99</v>
      </c>
      <c r="Q107" s="149" t="s">
        <v>2422</v>
      </c>
      <c r="R107" s="39">
        <v>1</v>
      </c>
      <c r="S107" s="39">
        <v>0</v>
      </c>
      <c r="T107" s="39">
        <v>1</v>
      </c>
      <c r="U107" s="39"/>
      <c r="V107" s="39">
        <f t="shared" si="2"/>
        <v>1</v>
      </c>
      <c r="W107" s="39"/>
      <c r="X107" s="273">
        <v>0</v>
      </c>
    </row>
    <row r="108" spans="1:24" ht="60">
      <c r="A108" s="227">
        <v>49</v>
      </c>
      <c r="B108" s="227">
        <v>17481</v>
      </c>
      <c r="C108" s="665" t="s">
        <v>1344</v>
      </c>
      <c r="D108" s="227">
        <v>58.678579999999997</v>
      </c>
      <c r="E108" s="227">
        <v>50.03004</v>
      </c>
      <c r="F108" s="131" t="s">
        <v>609</v>
      </c>
      <c r="G108" s="131">
        <v>12</v>
      </c>
      <c r="H108" s="131">
        <v>3</v>
      </c>
      <c r="I108" s="131"/>
      <c r="J108" s="131">
        <v>3.3</v>
      </c>
      <c r="K108" s="131"/>
      <c r="L108" s="132"/>
      <c r="M108" s="131" t="s">
        <v>100</v>
      </c>
      <c r="N108" s="152">
        <v>1024301079582</v>
      </c>
      <c r="O108" s="134" t="s">
        <v>1218</v>
      </c>
      <c r="P108" s="131" t="s">
        <v>100</v>
      </c>
      <c r="Q108" s="620" t="s">
        <v>1344</v>
      </c>
      <c r="R108" s="39">
        <v>1</v>
      </c>
      <c r="S108" s="39">
        <v>0</v>
      </c>
      <c r="T108" s="39">
        <v>1</v>
      </c>
      <c r="U108" s="39"/>
      <c r="V108" s="39">
        <f t="shared" si="2"/>
        <v>3</v>
      </c>
      <c r="W108" s="39"/>
      <c r="X108" s="273">
        <v>0</v>
      </c>
    </row>
    <row r="109" spans="1:24" ht="75">
      <c r="A109" s="227">
        <v>50</v>
      </c>
      <c r="B109" s="227">
        <v>22160</v>
      </c>
      <c r="C109" s="665" t="s">
        <v>1345</v>
      </c>
      <c r="D109" s="227">
        <v>58.678510000000003</v>
      </c>
      <c r="E109" s="227">
        <v>50.029409999999999</v>
      </c>
      <c r="F109" s="131" t="s">
        <v>609</v>
      </c>
      <c r="G109" s="131">
        <v>12</v>
      </c>
      <c r="H109" s="131">
        <v>1</v>
      </c>
      <c r="I109" s="131"/>
      <c r="J109" s="131">
        <v>0.12</v>
      </c>
      <c r="K109" s="131"/>
      <c r="L109" s="132"/>
      <c r="M109" s="131" t="s">
        <v>675</v>
      </c>
      <c r="N109" s="152">
        <v>307432923600110</v>
      </c>
      <c r="O109" s="134" t="s">
        <v>1219</v>
      </c>
      <c r="P109" s="131" t="s">
        <v>676</v>
      </c>
      <c r="Q109" s="620" t="s">
        <v>1345</v>
      </c>
      <c r="R109" s="39">
        <v>1</v>
      </c>
      <c r="S109" s="39">
        <v>0</v>
      </c>
      <c r="T109" s="39">
        <v>1</v>
      </c>
      <c r="U109" s="39"/>
      <c r="V109" s="39">
        <f t="shared" si="2"/>
        <v>1</v>
      </c>
      <c r="W109" s="39"/>
      <c r="X109" s="273">
        <v>0</v>
      </c>
    </row>
    <row r="110" spans="1:24" ht="72" customHeight="1">
      <c r="A110" s="227">
        <v>51</v>
      </c>
      <c r="B110" s="227">
        <v>22018</v>
      </c>
      <c r="C110" s="665" t="s">
        <v>1346</v>
      </c>
      <c r="D110" s="227">
        <v>58.68094</v>
      </c>
      <c r="E110" s="227">
        <v>50.029769999999999</v>
      </c>
      <c r="F110" s="131" t="s">
        <v>609</v>
      </c>
      <c r="G110" s="131">
        <v>12</v>
      </c>
      <c r="H110" s="131">
        <v>1</v>
      </c>
      <c r="I110" s="131"/>
      <c r="J110" s="131">
        <v>0.12</v>
      </c>
      <c r="K110" s="131"/>
      <c r="L110" s="132"/>
      <c r="M110" s="131" t="s">
        <v>805</v>
      </c>
      <c r="N110" s="152">
        <v>432906001423</v>
      </c>
      <c r="O110" s="134" t="s">
        <v>1220</v>
      </c>
      <c r="P110" s="131" t="s">
        <v>805</v>
      </c>
      <c r="Q110" s="620" t="s">
        <v>1346</v>
      </c>
      <c r="R110" s="39">
        <v>1</v>
      </c>
      <c r="S110" s="39">
        <v>0</v>
      </c>
      <c r="T110" s="39">
        <v>1</v>
      </c>
      <c r="U110" s="39"/>
      <c r="V110" s="39">
        <f t="shared" si="2"/>
        <v>1</v>
      </c>
      <c r="W110" s="39"/>
      <c r="X110" s="273">
        <v>0</v>
      </c>
    </row>
    <row r="111" spans="1:24" ht="74.25" customHeight="1">
      <c r="A111" s="227">
        <v>52</v>
      </c>
      <c r="B111" s="227">
        <v>19505</v>
      </c>
      <c r="C111" s="665" t="s">
        <v>1347</v>
      </c>
      <c r="D111" s="227">
        <v>58.67933</v>
      </c>
      <c r="E111" s="227">
        <v>50.026870000000002</v>
      </c>
      <c r="F111" s="131" t="s">
        <v>609</v>
      </c>
      <c r="G111" s="131">
        <v>12</v>
      </c>
      <c r="H111" s="131">
        <v>1</v>
      </c>
      <c r="I111" s="131"/>
      <c r="J111" s="131">
        <v>1.1000000000000001</v>
      </c>
      <c r="K111" s="131"/>
      <c r="L111" s="132"/>
      <c r="M111" s="131" t="s">
        <v>678</v>
      </c>
      <c r="N111" s="152">
        <v>304432902700022</v>
      </c>
      <c r="O111" s="134" t="s">
        <v>1221</v>
      </c>
      <c r="P111" s="131" t="s">
        <v>678</v>
      </c>
      <c r="Q111" s="620" t="s">
        <v>1347</v>
      </c>
      <c r="R111" s="39">
        <v>1</v>
      </c>
      <c r="S111" s="39">
        <v>0</v>
      </c>
      <c r="T111" s="39">
        <v>1</v>
      </c>
      <c r="U111" s="39"/>
      <c r="V111" s="39">
        <f t="shared" si="2"/>
        <v>1</v>
      </c>
      <c r="W111" s="39"/>
      <c r="X111" s="273">
        <v>0</v>
      </c>
    </row>
    <row r="112" spans="1:24" ht="75">
      <c r="A112" s="227">
        <v>53</v>
      </c>
      <c r="B112" s="227">
        <v>22271</v>
      </c>
      <c r="C112" s="665" t="s">
        <v>1348</v>
      </c>
      <c r="D112" s="227">
        <v>58.679049999999997</v>
      </c>
      <c r="E112" s="227">
        <v>50.027290000000001</v>
      </c>
      <c r="F112" s="131" t="s">
        <v>801</v>
      </c>
      <c r="G112" s="131">
        <v>12</v>
      </c>
      <c r="H112" s="131">
        <v>1</v>
      </c>
      <c r="I112" s="131"/>
      <c r="J112" s="131">
        <v>1.1000000000000001</v>
      </c>
      <c r="K112" s="131"/>
      <c r="L112" s="132"/>
      <c r="M112" s="131" t="s">
        <v>679</v>
      </c>
      <c r="N112" s="152">
        <v>304432922200022</v>
      </c>
      <c r="O112" s="134" t="s">
        <v>1222</v>
      </c>
      <c r="P112" s="131" t="s">
        <v>679</v>
      </c>
      <c r="Q112" s="620" t="s">
        <v>1348</v>
      </c>
      <c r="R112" s="39">
        <v>1</v>
      </c>
      <c r="S112" s="39">
        <v>0</v>
      </c>
      <c r="T112" s="39">
        <v>1</v>
      </c>
      <c r="U112" s="39"/>
      <c r="V112" s="39">
        <f t="shared" si="2"/>
        <v>1</v>
      </c>
      <c r="W112" s="39"/>
      <c r="X112" s="273">
        <v>0</v>
      </c>
    </row>
    <row r="113" spans="1:24" ht="75">
      <c r="A113" s="227">
        <v>54</v>
      </c>
      <c r="B113" s="227">
        <v>24862</v>
      </c>
      <c r="C113" s="665" t="s">
        <v>1349</v>
      </c>
      <c r="D113" s="227">
        <v>58.67841</v>
      </c>
      <c r="E113" s="227">
        <v>50.023850000000003</v>
      </c>
      <c r="F113" s="131" t="s">
        <v>609</v>
      </c>
      <c r="G113" s="131">
        <v>12</v>
      </c>
      <c r="H113" s="131">
        <v>1</v>
      </c>
      <c r="I113" s="131"/>
      <c r="J113" s="131">
        <v>0.12</v>
      </c>
      <c r="K113" s="131"/>
      <c r="L113" s="132"/>
      <c r="M113" s="131" t="s">
        <v>680</v>
      </c>
      <c r="N113" s="152">
        <v>304432915500048</v>
      </c>
      <c r="O113" s="134" t="s">
        <v>1223</v>
      </c>
      <c r="P113" s="131" t="s">
        <v>681</v>
      </c>
      <c r="Q113" s="620" t="s">
        <v>1349</v>
      </c>
      <c r="R113" s="39">
        <v>1</v>
      </c>
      <c r="S113" s="39">
        <v>0</v>
      </c>
      <c r="T113" s="39">
        <v>1</v>
      </c>
      <c r="U113" s="39"/>
      <c r="V113" s="39">
        <f t="shared" si="2"/>
        <v>1</v>
      </c>
      <c r="W113" s="39"/>
      <c r="X113" s="273">
        <v>0</v>
      </c>
    </row>
    <row r="114" spans="1:24" ht="60">
      <c r="A114" s="227">
        <v>55</v>
      </c>
      <c r="B114" s="227">
        <v>15132</v>
      </c>
      <c r="C114" s="665" t="s">
        <v>1350</v>
      </c>
      <c r="D114" s="227">
        <v>58.678440000000002</v>
      </c>
      <c r="E114" s="227">
        <v>50.023260000000001</v>
      </c>
      <c r="F114" s="131" t="s">
        <v>801</v>
      </c>
      <c r="G114" s="131">
        <v>12</v>
      </c>
      <c r="H114" s="131">
        <v>1</v>
      </c>
      <c r="I114" s="131"/>
      <c r="J114" s="131">
        <v>0.66</v>
      </c>
      <c r="K114" s="131"/>
      <c r="L114" s="132"/>
      <c r="M114" s="131" t="s">
        <v>682</v>
      </c>
      <c r="N114" s="151">
        <v>1027809237796</v>
      </c>
      <c r="O114" s="134" t="s">
        <v>683</v>
      </c>
      <c r="P114" s="131" t="s">
        <v>779</v>
      </c>
      <c r="Q114" s="620" t="s">
        <v>1350</v>
      </c>
      <c r="R114" s="39">
        <v>1</v>
      </c>
      <c r="S114" s="39">
        <v>0</v>
      </c>
      <c r="T114" s="39">
        <v>1</v>
      </c>
      <c r="U114" s="39"/>
      <c r="V114" s="39">
        <f t="shared" si="2"/>
        <v>1</v>
      </c>
      <c r="W114" s="39"/>
      <c r="X114" s="273">
        <v>0</v>
      </c>
    </row>
    <row r="115" spans="1:24" ht="60">
      <c r="A115" s="227">
        <v>56</v>
      </c>
      <c r="B115" s="227">
        <v>18675</v>
      </c>
      <c r="C115" s="665" t="s">
        <v>1351</v>
      </c>
      <c r="D115" s="227">
        <v>58.67933</v>
      </c>
      <c r="E115" s="227">
        <v>50.026560000000003</v>
      </c>
      <c r="F115" s="131" t="s">
        <v>609</v>
      </c>
      <c r="G115" s="131">
        <v>12</v>
      </c>
      <c r="H115" s="131">
        <v>1</v>
      </c>
      <c r="I115" s="131"/>
      <c r="J115" s="131">
        <v>0.75</v>
      </c>
      <c r="K115" s="131"/>
      <c r="L115" s="132"/>
      <c r="M115" s="131" t="s">
        <v>685</v>
      </c>
      <c r="N115" s="152">
        <v>1144345013394</v>
      </c>
      <c r="O115" s="134" t="s">
        <v>686</v>
      </c>
      <c r="P115" s="131" t="s">
        <v>687</v>
      </c>
      <c r="Q115" s="620" t="s">
        <v>1351</v>
      </c>
      <c r="R115" s="39">
        <v>1</v>
      </c>
      <c r="S115" s="39">
        <v>0</v>
      </c>
      <c r="T115" s="39">
        <v>1</v>
      </c>
      <c r="U115" s="39"/>
      <c r="V115" s="39">
        <f t="shared" si="2"/>
        <v>1</v>
      </c>
      <c r="W115" s="39"/>
      <c r="X115" s="273">
        <v>0</v>
      </c>
    </row>
    <row r="116" spans="1:24" ht="30" customHeight="1">
      <c r="A116" s="227">
        <v>57</v>
      </c>
      <c r="B116" s="227">
        <v>22374</v>
      </c>
      <c r="C116" s="665" t="s">
        <v>1352</v>
      </c>
      <c r="D116" s="227">
        <v>58.678469999999997</v>
      </c>
      <c r="E116" s="227">
        <v>50.023710000000001</v>
      </c>
      <c r="F116" s="131" t="s">
        <v>609</v>
      </c>
      <c r="G116" s="131">
        <v>12</v>
      </c>
      <c r="H116" s="131">
        <v>1</v>
      </c>
      <c r="I116" s="131"/>
      <c r="J116" s="131">
        <v>0.12</v>
      </c>
      <c r="K116" s="131"/>
      <c r="L116" s="132"/>
      <c r="M116" s="131" t="s">
        <v>688</v>
      </c>
      <c r="N116" s="152">
        <v>304432935500062</v>
      </c>
      <c r="O116" s="133" t="s">
        <v>1224</v>
      </c>
      <c r="P116" s="131" t="s">
        <v>688</v>
      </c>
      <c r="Q116" s="620" t="s">
        <v>1352</v>
      </c>
      <c r="R116" s="39">
        <v>1</v>
      </c>
      <c r="S116" s="39">
        <v>0</v>
      </c>
      <c r="T116" s="39">
        <v>1</v>
      </c>
      <c r="U116" s="39"/>
      <c r="V116" s="39">
        <f t="shared" si="2"/>
        <v>1</v>
      </c>
      <c r="W116" s="39"/>
      <c r="X116" s="273">
        <v>0</v>
      </c>
    </row>
    <row r="117" spans="1:24" ht="45">
      <c r="A117" s="231">
        <v>58</v>
      </c>
      <c r="B117" s="231">
        <v>15148</v>
      </c>
      <c r="C117" s="667" t="s">
        <v>1353</v>
      </c>
      <c r="D117" s="231">
        <v>58.684190000000001</v>
      </c>
      <c r="E117" s="231">
        <v>50.02619</v>
      </c>
      <c r="F117" s="130" t="s">
        <v>399</v>
      </c>
      <c r="G117" s="130">
        <v>12</v>
      </c>
      <c r="H117" s="130">
        <v>1</v>
      </c>
      <c r="I117" s="130"/>
      <c r="J117" s="130">
        <v>0.75</v>
      </c>
      <c r="K117" s="130"/>
      <c r="L117" s="144"/>
      <c r="M117" s="130" t="s">
        <v>689</v>
      </c>
      <c r="N117" s="153">
        <v>1114345004729</v>
      </c>
      <c r="O117" s="146" t="s">
        <v>690</v>
      </c>
      <c r="P117" s="130" t="s">
        <v>689</v>
      </c>
      <c r="Q117" s="621" t="s">
        <v>1353</v>
      </c>
      <c r="R117" s="39">
        <v>1</v>
      </c>
      <c r="S117" s="39">
        <v>0</v>
      </c>
      <c r="T117" s="39"/>
      <c r="U117" s="39"/>
      <c r="V117" s="39">
        <f t="shared" si="2"/>
        <v>1</v>
      </c>
      <c r="W117" s="39"/>
      <c r="X117" s="273">
        <v>0</v>
      </c>
    </row>
    <row r="118" spans="1:24" ht="60">
      <c r="A118" s="227">
        <v>59</v>
      </c>
      <c r="B118" s="227">
        <v>15253</v>
      </c>
      <c r="C118" s="665" t="s">
        <v>1354</v>
      </c>
      <c r="D118" s="227">
        <v>58.67642</v>
      </c>
      <c r="E118" s="227">
        <v>50.018689999999999</v>
      </c>
      <c r="F118" s="131" t="s">
        <v>609</v>
      </c>
      <c r="G118" s="131">
        <v>12</v>
      </c>
      <c r="H118" s="131">
        <v>3</v>
      </c>
      <c r="I118" s="131"/>
      <c r="J118" s="131">
        <v>3.3</v>
      </c>
      <c r="K118" s="131"/>
      <c r="L118" s="132"/>
      <c r="M118" s="131" t="s">
        <v>691</v>
      </c>
      <c r="N118" s="152">
        <v>1124329000124</v>
      </c>
      <c r="O118" s="134" t="s">
        <v>1225</v>
      </c>
      <c r="P118" s="131" t="s">
        <v>691</v>
      </c>
      <c r="Q118" s="620" t="s">
        <v>1354</v>
      </c>
      <c r="R118" s="39">
        <v>1</v>
      </c>
      <c r="S118" s="39">
        <v>0</v>
      </c>
      <c r="T118" s="39">
        <v>1</v>
      </c>
      <c r="U118" s="39"/>
      <c r="V118" s="39">
        <f t="shared" si="2"/>
        <v>3</v>
      </c>
      <c r="W118" s="39"/>
      <c r="X118" s="273">
        <v>0</v>
      </c>
    </row>
    <row r="119" spans="1:24" ht="60">
      <c r="A119" s="227">
        <v>60</v>
      </c>
      <c r="B119" s="227">
        <v>17823</v>
      </c>
      <c r="C119" s="665" t="s">
        <v>1355</v>
      </c>
      <c r="D119" s="227">
        <v>58.676769999999998</v>
      </c>
      <c r="E119" s="227">
        <v>50.017510000000001</v>
      </c>
      <c r="F119" s="131" t="s">
        <v>802</v>
      </c>
      <c r="G119" s="131">
        <v>12</v>
      </c>
      <c r="H119" s="131">
        <v>1</v>
      </c>
      <c r="I119" s="131"/>
      <c r="J119" s="131">
        <v>0.77</v>
      </c>
      <c r="K119" s="131"/>
      <c r="L119" s="132"/>
      <c r="M119" s="131" t="s">
        <v>101</v>
      </c>
      <c r="N119" s="152">
        <v>1034315502781</v>
      </c>
      <c r="O119" s="134" t="s">
        <v>1226</v>
      </c>
      <c r="P119" s="131" t="s">
        <v>101</v>
      </c>
      <c r="Q119" s="620" t="s">
        <v>1355</v>
      </c>
      <c r="R119" s="39">
        <v>1</v>
      </c>
      <c r="S119" s="39">
        <v>0</v>
      </c>
      <c r="T119" s="39">
        <v>1</v>
      </c>
      <c r="U119" s="39"/>
      <c r="V119" s="39">
        <f t="shared" si="2"/>
        <v>1</v>
      </c>
      <c r="W119" s="39"/>
      <c r="X119" s="273">
        <v>0</v>
      </c>
    </row>
    <row r="120" spans="1:24" ht="75">
      <c r="A120" s="231">
        <v>61</v>
      </c>
      <c r="B120" s="231">
        <v>19681</v>
      </c>
      <c r="C120" s="667" t="s">
        <v>1356</v>
      </c>
      <c r="D120" s="231">
        <v>58.677030000000002</v>
      </c>
      <c r="E120" s="231">
        <v>50.007530000000003</v>
      </c>
      <c r="F120" s="130" t="s">
        <v>399</v>
      </c>
      <c r="G120" s="130">
        <v>12</v>
      </c>
      <c r="H120" s="130">
        <v>1</v>
      </c>
      <c r="I120" s="130"/>
      <c r="J120" s="130">
        <v>1.1000000000000001</v>
      </c>
      <c r="K120" s="130"/>
      <c r="L120" s="144"/>
      <c r="M120" s="130" t="s">
        <v>692</v>
      </c>
      <c r="N120" s="153">
        <v>1024301080066</v>
      </c>
      <c r="O120" s="146" t="s">
        <v>859</v>
      </c>
      <c r="P120" s="130" t="s">
        <v>693</v>
      </c>
      <c r="Q120" s="621" t="s">
        <v>1356</v>
      </c>
      <c r="R120" s="39">
        <v>1</v>
      </c>
      <c r="S120" s="39">
        <v>0</v>
      </c>
      <c r="T120" s="39">
        <v>1</v>
      </c>
      <c r="U120" s="39"/>
      <c r="V120" s="39">
        <f t="shared" si="2"/>
        <v>1</v>
      </c>
      <c r="W120" s="39"/>
      <c r="X120" s="273">
        <v>0</v>
      </c>
    </row>
    <row r="121" spans="1:24" ht="75">
      <c r="A121" s="227">
        <v>62</v>
      </c>
      <c r="B121" s="227">
        <v>22019</v>
      </c>
      <c r="C121" s="665" t="s">
        <v>1357</v>
      </c>
      <c r="D121" s="227">
        <v>58.687829999999998</v>
      </c>
      <c r="E121" s="227">
        <v>50.017910000000001</v>
      </c>
      <c r="F121" s="131" t="s">
        <v>609</v>
      </c>
      <c r="G121" s="131">
        <v>12</v>
      </c>
      <c r="H121" s="131">
        <v>1</v>
      </c>
      <c r="I121" s="131"/>
      <c r="J121" s="131">
        <v>0.12</v>
      </c>
      <c r="K121" s="131"/>
      <c r="L121" s="132"/>
      <c r="M121" s="131" t="s">
        <v>677</v>
      </c>
      <c r="N121" s="152">
        <v>308432904300162</v>
      </c>
      <c r="O121" s="134" t="s">
        <v>1227</v>
      </c>
      <c r="P121" s="131" t="s">
        <v>694</v>
      </c>
      <c r="Q121" s="620" t="s">
        <v>1357</v>
      </c>
      <c r="R121" s="39">
        <v>1</v>
      </c>
      <c r="S121" s="39">
        <v>0</v>
      </c>
      <c r="T121" s="39">
        <v>1</v>
      </c>
      <c r="U121" s="39"/>
      <c r="V121" s="39">
        <f t="shared" si="2"/>
        <v>1</v>
      </c>
      <c r="W121" s="39"/>
      <c r="X121" s="273">
        <v>0</v>
      </c>
    </row>
    <row r="122" spans="1:24" ht="75">
      <c r="A122" s="227">
        <v>63</v>
      </c>
      <c r="B122" s="227">
        <v>21647</v>
      </c>
      <c r="C122" s="665" t="s">
        <v>1358</v>
      </c>
      <c r="D122" s="227">
        <v>58.683320000000002</v>
      </c>
      <c r="E122" s="227">
        <v>50.027299999999997</v>
      </c>
      <c r="F122" s="131" t="s">
        <v>609</v>
      </c>
      <c r="G122" s="131">
        <v>12</v>
      </c>
      <c r="H122" s="131">
        <v>1</v>
      </c>
      <c r="I122" s="131"/>
      <c r="J122" s="131">
        <v>0.12</v>
      </c>
      <c r="K122" s="131"/>
      <c r="L122" s="132"/>
      <c r="M122" s="131" t="s">
        <v>2361</v>
      </c>
      <c r="N122" s="151">
        <v>323430000042481</v>
      </c>
      <c r="O122" s="607" t="s">
        <v>2362</v>
      </c>
      <c r="P122" s="131" t="s">
        <v>2363</v>
      </c>
      <c r="Q122" s="620" t="s">
        <v>1358</v>
      </c>
      <c r="R122" s="39">
        <v>1</v>
      </c>
      <c r="S122" s="39">
        <v>0</v>
      </c>
      <c r="T122" s="39">
        <v>1</v>
      </c>
      <c r="U122" s="39"/>
      <c r="V122" s="39">
        <f t="shared" si="2"/>
        <v>1</v>
      </c>
      <c r="W122" s="39"/>
      <c r="X122" s="273">
        <v>0</v>
      </c>
    </row>
    <row r="123" spans="1:24" ht="75">
      <c r="A123" s="231">
        <v>64</v>
      </c>
      <c r="B123" s="231">
        <v>24769</v>
      </c>
      <c r="C123" s="667" t="s">
        <v>1359</v>
      </c>
      <c r="D123" s="231">
        <v>58.686790000000002</v>
      </c>
      <c r="E123" s="231">
        <v>50.01681</v>
      </c>
      <c r="F123" s="130" t="s">
        <v>1283</v>
      </c>
      <c r="G123" s="130">
        <v>12</v>
      </c>
      <c r="H123" s="130">
        <v>1</v>
      </c>
      <c r="I123" s="130"/>
      <c r="J123" s="130">
        <v>1.1000000000000001</v>
      </c>
      <c r="K123" s="130"/>
      <c r="L123" s="144"/>
      <c r="M123" s="130" t="s">
        <v>692</v>
      </c>
      <c r="N123" s="153">
        <v>1024301080066</v>
      </c>
      <c r="O123" s="146" t="s">
        <v>860</v>
      </c>
      <c r="P123" s="130" t="s">
        <v>695</v>
      </c>
      <c r="Q123" s="621" t="s">
        <v>1359</v>
      </c>
      <c r="R123" s="39">
        <v>1</v>
      </c>
      <c r="S123" s="39">
        <v>0</v>
      </c>
      <c r="T123" s="39">
        <v>1</v>
      </c>
      <c r="U123" s="39"/>
      <c r="V123" s="39">
        <f t="shared" si="2"/>
        <v>1</v>
      </c>
      <c r="W123" s="39"/>
      <c r="X123" s="273">
        <v>0</v>
      </c>
    </row>
    <row r="124" spans="1:24" ht="105">
      <c r="A124" s="231">
        <v>65</v>
      </c>
      <c r="B124" s="231">
        <v>24839</v>
      </c>
      <c r="C124" s="667" t="s">
        <v>1360</v>
      </c>
      <c r="D124" s="231">
        <v>58.686160000000001</v>
      </c>
      <c r="E124" s="231">
        <v>50.024769999999997</v>
      </c>
      <c r="F124" s="130" t="s">
        <v>399</v>
      </c>
      <c r="G124" s="130">
        <v>12</v>
      </c>
      <c r="H124" s="130">
        <v>1</v>
      </c>
      <c r="I124" s="130"/>
      <c r="J124" s="130">
        <v>0.24</v>
      </c>
      <c r="K124" s="130"/>
      <c r="L124" s="144"/>
      <c r="M124" s="130" t="s">
        <v>1228</v>
      </c>
      <c r="N124" s="153">
        <v>1024301080869</v>
      </c>
      <c r="O124" s="146" t="s">
        <v>1229</v>
      </c>
      <c r="P124" s="130" t="s">
        <v>1228</v>
      </c>
      <c r="Q124" s="621" t="s">
        <v>1360</v>
      </c>
      <c r="R124" s="39">
        <v>1</v>
      </c>
      <c r="S124" s="39">
        <v>0</v>
      </c>
      <c r="T124" s="39">
        <v>1</v>
      </c>
      <c r="U124" s="39"/>
      <c r="V124" s="39">
        <f t="shared" si="2"/>
        <v>1</v>
      </c>
      <c r="W124" s="39"/>
      <c r="X124" s="273">
        <v>0</v>
      </c>
    </row>
    <row r="125" spans="1:24" ht="75">
      <c r="A125" s="866">
        <v>66</v>
      </c>
      <c r="B125" s="866">
        <v>24857</v>
      </c>
      <c r="C125" s="1110" t="s">
        <v>1361</v>
      </c>
      <c r="D125" s="866">
        <v>58.684489999999997</v>
      </c>
      <c r="E125" s="866">
        <v>50.026490000000003</v>
      </c>
      <c r="F125" s="1110" t="s">
        <v>399</v>
      </c>
      <c r="G125" s="130">
        <v>12</v>
      </c>
      <c r="H125" s="130">
        <v>1</v>
      </c>
      <c r="I125" s="130"/>
      <c r="J125" s="130">
        <v>0.77</v>
      </c>
      <c r="K125" s="130"/>
      <c r="L125" s="144"/>
      <c r="M125" s="130" t="s">
        <v>696</v>
      </c>
      <c r="N125" s="153">
        <v>1114303000019</v>
      </c>
      <c r="O125" s="146" t="s">
        <v>697</v>
      </c>
      <c r="P125" s="130" t="s">
        <v>696</v>
      </c>
      <c r="Q125" s="198" t="s">
        <v>2423</v>
      </c>
      <c r="R125" s="39">
        <v>1</v>
      </c>
      <c r="S125" s="39">
        <v>0</v>
      </c>
      <c r="T125" s="39">
        <v>1</v>
      </c>
      <c r="U125" s="39"/>
      <c r="V125" s="39">
        <f t="shared" si="2"/>
        <v>1</v>
      </c>
      <c r="W125" s="39"/>
      <c r="X125" s="273">
        <v>0</v>
      </c>
    </row>
    <row r="126" spans="1:24" s="368" customFormat="1" ht="45">
      <c r="A126" s="867"/>
      <c r="B126" s="867"/>
      <c r="C126" s="1111"/>
      <c r="D126" s="867"/>
      <c r="E126" s="867"/>
      <c r="F126" s="1111"/>
      <c r="G126" s="130"/>
      <c r="H126" s="130"/>
      <c r="I126" s="130"/>
      <c r="J126" s="130"/>
      <c r="K126" s="130"/>
      <c r="L126" s="144"/>
      <c r="M126" s="130"/>
      <c r="N126" s="153"/>
      <c r="O126" s="425"/>
      <c r="P126" s="130" t="s">
        <v>2163</v>
      </c>
      <c r="Q126" s="198" t="s">
        <v>2424</v>
      </c>
      <c r="R126" s="39"/>
      <c r="S126" s="39"/>
      <c r="T126" s="39"/>
      <c r="U126" s="39"/>
      <c r="V126" s="39"/>
      <c r="W126" s="39"/>
      <c r="X126" s="273"/>
    </row>
    <row r="127" spans="1:24" ht="60">
      <c r="A127" s="227">
        <v>67</v>
      </c>
      <c r="B127" s="227">
        <v>24860</v>
      </c>
      <c r="C127" s="665" t="s">
        <v>1362</v>
      </c>
      <c r="D127" s="227">
        <v>58.684469999999997</v>
      </c>
      <c r="E127" s="227">
        <v>50.027709999999999</v>
      </c>
      <c r="F127" s="131" t="s">
        <v>609</v>
      </c>
      <c r="G127" s="131">
        <v>12</v>
      </c>
      <c r="H127" s="131">
        <v>1</v>
      </c>
      <c r="I127" s="131"/>
      <c r="J127" s="131">
        <v>0.24</v>
      </c>
      <c r="K127" s="131"/>
      <c r="L127" s="132"/>
      <c r="M127" s="131" t="s">
        <v>698</v>
      </c>
      <c r="N127" s="152">
        <v>1024301080297</v>
      </c>
      <c r="O127" s="134" t="s">
        <v>1230</v>
      </c>
      <c r="P127" s="131" t="s">
        <v>698</v>
      </c>
      <c r="Q127" s="620" t="s">
        <v>1362</v>
      </c>
      <c r="R127" s="39">
        <v>1</v>
      </c>
      <c r="S127" s="39">
        <v>0</v>
      </c>
      <c r="T127" s="39">
        <v>1</v>
      </c>
      <c r="U127" s="39"/>
      <c r="V127" s="39">
        <f t="shared" si="2"/>
        <v>1</v>
      </c>
      <c r="W127" s="39"/>
      <c r="X127" s="273">
        <v>0</v>
      </c>
    </row>
    <row r="128" spans="1:24" ht="68.25" customHeight="1">
      <c r="A128" s="227">
        <v>68</v>
      </c>
      <c r="B128" s="227">
        <v>24817</v>
      </c>
      <c r="C128" s="665" t="s">
        <v>1363</v>
      </c>
      <c r="D128" s="227">
        <v>58.686540000000001</v>
      </c>
      <c r="E128" s="227">
        <v>50.034910000000004</v>
      </c>
      <c r="F128" s="131" t="s">
        <v>609</v>
      </c>
      <c r="G128" s="131">
        <v>12</v>
      </c>
      <c r="H128" s="131">
        <v>1</v>
      </c>
      <c r="I128" s="131"/>
      <c r="J128" s="131">
        <v>1.1000000000000001</v>
      </c>
      <c r="K128" s="131"/>
      <c r="L128" s="132"/>
      <c r="M128" s="131" t="s">
        <v>699</v>
      </c>
      <c r="N128" s="152">
        <v>311432911100026</v>
      </c>
      <c r="O128" s="134" t="s">
        <v>1231</v>
      </c>
      <c r="P128" s="131" t="s">
        <v>700</v>
      </c>
      <c r="Q128" s="620" t="s">
        <v>1363</v>
      </c>
      <c r="R128" s="39">
        <v>1</v>
      </c>
      <c r="S128" s="39">
        <v>0</v>
      </c>
      <c r="T128" s="39">
        <v>1</v>
      </c>
      <c r="U128" s="39"/>
      <c r="V128" s="39">
        <f t="shared" si="2"/>
        <v>1</v>
      </c>
      <c r="W128" s="39"/>
      <c r="X128" s="273">
        <v>0</v>
      </c>
    </row>
    <row r="129" spans="1:24" ht="90">
      <c r="A129" s="227">
        <v>69</v>
      </c>
      <c r="B129" s="227">
        <v>24818</v>
      </c>
      <c r="C129" s="665" t="s">
        <v>1364</v>
      </c>
      <c r="D129" s="227">
        <v>58.683390000000003</v>
      </c>
      <c r="E129" s="227">
        <v>50.032310000000003</v>
      </c>
      <c r="F129" s="131" t="s">
        <v>609</v>
      </c>
      <c r="G129" s="131">
        <v>12</v>
      </c>
      <c r="H129" s="131">
        <v>1</v>
      </c>
      <c r="I129" s="131"/>
      <c r="J129" s="131">
        <v>0.66</v>
      </c>
      <c r="K129" s="131"/>
      <c r="L129" s="132"/>
      <c r="M129" s="131" t="s">
        <v>431</v>
      </c>
      <c r="N129" s="151">
        <v>1022301598549</v>
      </c>
      <c r="O129" s="133" t="s">
        <v>701</v>
      </c>
      <c r="P129" s="131" t="s">
        <v>702</v>
      </c>
      <c r="Q129" s="620" t="s">
        <v>1364</v>
      </c>
      <c r="R129" s="39">
        <v>1</v>
      </c>
      <c r="S129" s="39">
        <v>0</v>
      </c>
      <c r="T129" s="39">
        <v>1</v>
      </c>
      <c r="U129" s="39"/>
      <c r="V129" s="39">
        <f t="shared" si="2"/>
        <v>1</v>
      </c>
      <c r="W129" s="39"/>
      <c r="X129" s="273">
        <v>0</v>
      </c>
    </row>
    <row r="130" spans="1:24" ht="75">
      <c r="A130" s="227">
        <v>70</v>
      </c>
      <c r="B130" s="227">
        <v>24821</v>
      </c>
      <c r="C130" s="665" t="s">
        <v>1365</v>
      </c>
      <c r="D130" s="227">
        <v>58.682679999999998</v>
      </c>
      <c r="E130" s="227">
        <v>50.031959999999998</v>
      </c>
      <c r="F130" s="131" t="s">
        <v>609</v>
      </c>
      <c r="G130" s="131">
        <v>12</v>
      </c>
      <c r="H130" s="131">
        <v>1</v>
      </c>
      <c r="I130" s="131"/>
      <c r="J130" s="131">
        <v>0.12</v>
      </c>
      <c r="K130" s="131"/>
      <c r="L130" s="132"/>
      <c r="M130" s="131" t="s">
        <v>677</v>
      </c>
      <c r="N130" s="152">
        <v>308432904300162</v>
      </c>
      <c r="O130" s="134" t="s">
        <v>1232</v>
      </c>
      <c r="P130" s="131" t="s">
        <v>703</v>
      </c>
      <c r="Q130" s="620" t="s">
        <v>1365</v>
      </c>
      <c r="R130" s="39">
        <v>1</v>
      </c>
      <c r="S130" s="39">
        <v>0</v>
      </c>
      <c r="T130" s="39">
        <v>1</v>
      </c>
      <c r="U130" s="39"/>
      <c r="V130" s="39">
        <f t="shared" si="2"/>
        <v>1</v>
      </c>
      <c r="W130" s="39"/>
      <c r="X130" s="273">
        <v>0</v>
      </c>
    </row>
    <row r="131" spans="1:24" ht="90">
      <c r="A131" s="227">
        <v>71</v>
      </c>
      <c r="B131" s="227">
        <v>24786</v>
      </c>
      <c r="C131" s="665" t="s">
        <v>1366</v>
      </c>
      <c r="D131" s="227">
        <v>58.690280000000001</v>
      </c>
      <c r="E131" s="227">
        <v>50.038469999999997</v>
      </c>
      <c r="F131" s="131" t="s">
        <v>609</v>
      </c>
      <c r="G131" s="131">
        <v>12</v>
      </c>
      <c r="H131" s="131">
        <v>1</v>
      </c>
      <c r="I131" s="131"/>
      <c r="J131" s="131">
        <v>0.66</v>
      </c>
      <c r="K131" s="131"/>
      <c r="L131" s="132"/>
      <c r="M131" s="131" t="s">
        <v>431</v>
      </c>
      <c r="N131" s="151">
        <v>1022301598549</v>
      </c>
      <c r="O131" s="133" t="s">
        <v>701</v>
      </c>
      <c r="P131" s="131" t="s">
        <v>704</v>
      </c>
      <c r="Q131" s="620" t="s">
        <v>1366</v>
      </c>
      <c r="R131" s="39">
        <v>1</v>
      </c>
      <c r="S131" s="39">
        <v>0</v>
      </c>
      <c r="T131" s="39">
        <v>1</v>
      </c>
      <c r="U131" s="39"/>
      <c r="V131" s="39">
        <f t="shared" si="2"/>
        <v>1</v>
      </c>
      <c r="W131" s="39"/>
      <c r="X131" s="273">
        <v>0</v>
      </c>
    </row>
    <row r="132" spans="1:24" ht="82.5" customHeight="1">
      <c r="A132" s="231">
        <v>72</v>
      </c>
      <c r="B132" s="231">
        <v>24787</v>
      </c>
      <c r="C132" s="667" t="s">
        <v>1367</v>
      </c>
      <c r="D132" s="231">
        <v>58.689660000000003</v>
      </c>
      <c r="E132" s="231">
        <v>50.038890000000002</v>
      </c>
      <c r="F132" s="130" t="s">
        <v>399</v>
      </c>
      <c r="G132" s="130">
        <v>12</v>
      </c>
      <c r="H132" s="130">
        <v>1</v>
      </c>
      <c r="I132" s="130"/>
      <c r="J132" s="130">
        <v>0.12</v>
      </c>
      <c r="K132" s="130"/>
      <c r="L132" s="144"/>
      <c r="M132" s="130" t="s">
        <v>1233</v>
      </c>
      <c r="N132" s="153">
        <v>1024301080209</v>
      </c>
      <c r="O132" s="146" t="s">
        <v>1234</v>
      </c>
      <c r="P132" s="130" t="s">
        <v>1233</v>
      </c>
      <c r="Q132" s="621" t="s">
        <v>1367</v>
      </c>
      <c r="R132" s="39">
        <v>1</v>
      </c>
      <c r="S132" s="39">
        <v>0</v>
      </c>
      <c r="T132" s="39">
        <v>1</v>
      </c>
      <c r="U132" s="39"/>
      <c r="V132" s="39">
        <f t="shared" si="2"/>
        <v>1</v>
      </c>
      <c r="W132" s="39"/>
      <c r="X132" s="273">
        <v>0</v>
      </c>
    </row>
    <row r="133" spans="1:24" ht="105">
      <c r="A133" s="227">
        <v>73</v>
      </c>
      <c r="B133" s="227">
        <v>24788</v>
      </c>
      <c r="C133" s="665" t="s">
        <v>1368</v>
      </c>
      <c r="D133" s="227">
        <v>58.687730000000002</v>
      </c>
      <c r="E133" s="227">
        <v>50.036119999999997</v>
      </c>
      <c r="F133" s="131" t="s">
        <v>609</v>
      </c>
      <c r="G133" s="131">
        <v>12</v>
      </c>
      <c r="H133" s="131">
        <v>1</v>
      </c>
      <c r="I133" s="131"/>
      <c r="J133" s="131">
        <v>0.24</v>
      </c>
      <c r="K133" s="131"/>
      <c r="L133" s="132"/>
      <c r="M133" s="131" t="s">
        <v>1235</v>
      </c>
      <c r="N133" s="152">
        <v>1024301080473</v>
      </c>
      <c r="O133" s="134" t="s">
        <v>1236</v>
      </c>
      <c r="P133" s="131" t="s">
        <v>1235</v>
      </c>
      <c r="Q133" s="620" t="s">
        <v>1368</v>
      </c>
      <c r="R133" s="39">
        <v>1</v>
      </c>
      <c r="S133" s="39">
        <v>0</v>
      </c>
      <c r="T133" s="39">
        <v>1</v>
      </c>
      <c r="U133" s="39"/>
      <c r="V133" s="39">
        <f t="shared" si="2"/>
        <v>1</v>
      </c>
      <c r="W133" s="39"/>
      <c r="X133" s="273">
        <v>0</v>
      </c>
    </row>
    <row r="134" spans="1:24" ht="60">
      <c r="A134" s="228">
        <v>74</v>
      </c>
      <c r="B134" s="228">
        <v>24790</v>
      </c>
      <c r="C134" s="665" t="s">
        <v>1369</v>
      </c>
      <c r="D134" s="664">
        <v>58.686979999999998</v>
      </c>
      <c r="E134" s="579">
        <v>50.03642</v>
      </c>
      <c r="F134" s="134" t="s">
        <v>609</v>
      </c>
      <c r="G134" s="134">
        <v>12</v>
      </c>
      <c r="H134" s="134">
        <v>1</v>
      </c>
      <c r="I134" s="508"/>
      <c r="J134" s="134">
        <v>1.1000000000000001</v>
      </c>
      <c r="K134" s="508"/>
      <c r="L134" s="135"/>
      <c r="M134" s="134" t="s">
        <v>682</v>
      </c>
      <c r="N134" s="154">
        <v>1027809237796</v>
      </c>
      <c r="O134" s="134" t="s">
        <v>683</v>
      </c>
      <c r="P134" s="131" t="s">
        <v>684</v>
      </c>
      <c r="Q134" s="620" t="s">
        <v>1369</v>
      </c>
      <c r="R134" s="39">
        <v>1</v>
      </c>
      <c r="S134" s="39">
        <v>0</v>
      </c>
      <c r="T134" s="39">
        <v>1</v>
      </c>
      <c r="U134" s="39"/>
      <c r="V134" s="39">
        <f t="shared" si="2"/>
        <v>1</v>
      </c>
      <c r="W134" s="39"/>
      <c r="X134" s="273">
        <v>0</v>
      </c>
    </row>
    <row r="135" spans="1:24" ht="120">
      <c r="A135" s="1059">
        <v>75</v>
      </c>
      <c r="B135" s="1059">
        <v>19726</v>
      </c>
      <c r="C135" s="1044" t="s">
        <v>1370</v>
      </c>
      <c r="D135" s="1059">
        <v>58.683439999999997</v>
      </c>
      <c r="E135" s="1059">
        <v>50.030799999999999</v>
      </c>
      <c r="F135" s="1044" t="s">
        <v>609</v>
      </c>
      <c r="G135" s="1044">
        <v>12</v>
      </c>
      <c r="H135" s="1044">
        <v>1</v>
      </c>
      <c r="I135" s="508"/>
      <c r="J135" s="1044">
        <v>1.1000000000000001</v>
      </c>
      <c r="K135" s="508"/>
      <c r="L135" s="1050"/>
      <c r="M135" s="1044" t="s">
        <v>711</v>
      </c>
      <c r="N135" s="1082" t="s">
        <v>2748</v>
      </c>
      <c r="O135" s="1044" t="s">
        <v>1237</v>
      </c>
      <c r="P135" s="137" t="s">
        <v>705</v>
      </c>
      <c r="Q135" s="149" t="s">
        <v>1370</v>
      </c>
      <c r="R135" s="39">
        <v>1</v>
      </c>
      <c r="S135" s="39">
        <v>0</v>
      </c>
      <c r="T135" s="39">
        <v>1</v>
      </c>
      <c r="U135" s="39"/>
      <c r="V135" s="39">
        <f t="shared" si="2"/>
        <v>1</v>
      </c>
      <c r="W135" s="39"/>
      <c r="X135" s="273">
        <v>0</v>
      </c>
    </row>
    <row r="136" spans="1:24" ht="116.25" customHeight="1">
      <c r="A136" s="1060"/>
      <c r="B136" s="954"/>
      <c r="C136" s="1118"/>
      <c r="D136" s="1061"/>
      <c r="E136" s="954"/>
      <c r="F136" s="1045"/>
      <c r="G136" s="1045"/>
      <c r="H136" s="1046"/>
      <c r="I136" s="510"/>
      <c r="J136" s="1046"/>
      <c r="K136" s="509"/>
      <c r="L136" s="1045"/>
      <c r="M136" s="1045"/>
      <c r="N136" s="1046"/>
      <c r="O136" s="1045"/>
      <c r="P136" s="137" t="s">
        <v>1238</v>
      </c>
      <c r="Q136" s="149" t="s">
        <v>2425</v>
      </c>
      <c r="R136" s="39"/>
      <c r="S136" s="39">
        <v>0</v>
      </c>
      <c r="T136" s="39"/>
      <c r="U136" s="39"/>
      <c r="V136" s="39">
        <f t="shared" si="2"/>
        <v>0</v>
      </c>
      <c r="W136" s="39"/>
      <c r="X136" s="273">
        <f>H136</f>
        <v>0</v>
      </c>
    </row>
    <row r="137" spans="1:24" ht="135">
      <c r="A137" s="954"/>
      <c r="B137" s="234">
        <v>28191</v>
      </c>
      <c r="C137" s="1084"/>
      <c r="D137" s="590" t="s">
        <v>706</v>
      </c>
      <c r="E137" s="591" t="s">
        <v>707</v>
      </c>
      <c r="F137" s="1046"/>
      <c r="G137" s="1046"/>
      <c r="H137" s="155">
        <v>1</v>
      </c>
      <c r="I137" s="556"/>
      <c r="J137" s="156">
        <v>0.24</v>
      </c>
      <c r="K137" s="156"/>
      <c r="L137" s="1046"/>
      <c r="M137" s="1046"/>
      <c r="N137" s="151">
        <v>304432913500040</v>
      </c>
      <c r="O137" s="1046"/>
      <c r="P137" s="137" t="s">
        <v>2622</v>
      </c>
      <c r="Q137" s="149" t="s">
        <v>2426</v>
      </c>
      <c r="R137" s="39"/>
      <c r="S137" s="39">
        <v>0</v>
      </c>
      <c r="T137" s="39"/>
      <c r="U137" s="39"/>
      <c r="V137" s="39">
        <f t="shared" si="2"/>
        <v>1</v>
      </c>
      <c r="W137" s="39"/>
      <c r="X137" s="273">
        <v>0</v>
      </c>
    </row>
    <row r="138" spans="1:24" ht="168" customHeight="1">
      <c r="A138" s="229">
        <v>76</v>
      </c>
      <c r="B138" s="231">
        <v>21370</v>
      </c>
      <c r="C138" s="157" t="s">
        <v>1371</v>
      </c>
      <c r="D138" s="231">
        <v>58.68092</v>
      </c>
      <c r="E138" s="231">
        <v>50.028010000000002</v>
      </c>
      <c r="F138" s="138" t="s">
        <v>399</v>
      </c>
      <c r="G138" s="138">
        <v>12</v>
      </c>
      <c r="H138" s="130">
        <v>1</v>
      </c>
      <c r="I138" s="130"/>
      <c r="J138" s="130">
        <v>0.66</v>
      </c>
      <c r="K138" s="138"/>
      <c r="L138" s="139"/>
      <c r="M138" s="138" t="s">
        <v>95</v>
      </c>
      <c r="N138" s="153">
        <v>1024301079802</v>
      </c>
      <c r="O138" s="157" t="s">
        <v>1221</v>
      </c>
      <c r="P138" s="130" t="s">
        <v>95</v>
      </c>
      <c r="Q138" s="157" t="s">
        <v>1371</v>
      </c>
      <c r="R138" s="39">
        <v>1</v>
      </c>
      <c r="S138" s="39">
        <v>0</v>
      </c>
      <c r="T138" s="39"/>
      <c r="U138" s="39"/>
      <c r="V138" s="39">
        <f t="shared" si="2"/>
        <v>1</v>
      </c>
      <c r="W138" s="39"/>
      <c r="X138" s="273">
        <v>0</v>
      </c>
    </row>
    <row r="139" spans="1:24" ht="120" customHeight="1">
      <c r="A139" s="585">
        <v>77</v>
      </c>
      <c r="B139" s="231">
        <v>22325</v>
      </c>
      <c r="C139" s="667" t="s">
        <v>1372</v>
      </c>
      <c r="D139" s="231">
        <v>58.680909999999997</v>
      </c>
      <c r="E139" s="231">
        <v>50.028190000000002</v>
      </c>
      <c r="F139" s="130" t="s">
        <v>399</v>
      </c>
      <c r="G139" s="130">
        <v>12</v>
      </c>
      <c r="H139" s="130">
        <v>1</v>
      </c>
      <c r="I139" s="130"/>
      <c r="J139" s="130">
        <v>0.66</v>
      </c>
      <c r="K139" s="130"/>
      <c r="L139" s="144"/>
      <c r="M139" s="130" t="s">
        <v>699</v>
      </c>
      <c r="N139" s="153">
        <v>311432911100026</v>
      </c>
      <c r="O139" s="146" t="s">
        <v>1239</v>
      </c>
      <c r="P139" s="130" t="s">
        <v>708</v>
      </c>
      <c r="Q139" s="621" t="s">
        <v>1372</v>
      </c>
      <c r="R139" s="39">
        <v>1</v>
      </c>
      <c r="S139" s="39">
        <v>0</v>
      </c>
      <c r="T139" s="39"/>
      <c r="U139" s="39"/>
      <c r="V139" s="39">
        <f t="shared" si="2"/>
        <v>1</v>
      </c>
      <c r="W139" s="39"/>
      <c r="X139" s="273">
        <v>0</v>
      </c>
    </row>
    <row r="140" spans="1:24" ht="90">
      <c r="A140" s="585">
        <v>78</v>
      </c>
      <c r="B140" s="227">
        <v>24830</v>
      </c>
      <c r="C140" s="665" t="s">
        <v>1373</v>
      </c>
      <c r="D140" s="227">
        <v>58.67933</v>
      </c>
      <c r="E140" s="227">
        <v>50.024639999999998</v>
      </c>
      <c r="F140" s="131" t="s">
        <v>794</v>
      </c>
      <c r="G140" s="131">
        <v>12</v>
      </c>
      <c r="H140" s="131">
        <v>1</v>
      </c>
      <c r="I140" s="131"/>
      <c r="J140" s="131">
        <v>0.66</v>
      </c>
      <c r="K140" s="131"/>
      <c r="L140" s="132"/>
      <c r="M140" s="131" t="s">
        <v>431</v>
      </c>
      <c r="N140" s="151">
        <v>1022301598549</v>
      </c>
      <c r="O140" s="136" t="s">
        <v>701</v>
      </c>
      <c r="P140" s="131" t="s">
        <v>704</v>
      </c>
      <c r="Q140" s="620" t="s">
        <v>1373</v>
      </c>
      <c r="R140" s="39">
        <v>1</v>
      </c>
      <c r="S140" s="39">
        <v>0</v>
      </c>
      <c r="T140" s="39">
        <v>1</v>
      </c>
      <c r="U140" s="39"/>
      <c r="V140" s="39">
        <f t="shared" si="2"/>
        <v>1</v>
      </c>
      <c r="W140" s="39"/>
      <c r="X140" s="273">
        <v>0</v>
      </c>
    </row>
    <row r="141" spans="1:24" ht="90">
      <c r="A141" s="585">
        <v>79</v>
      </c>
      <c r="B141" s="231">
        <v>24832</v>
      </c>
      <c r="C141" s="130" t="s">
        <v>1374</v>
      </c>
      <c r="D141" s="231">
        <v>58.679740000000002</v>
      </c>
      <c r="E141" s="231">
        <v>50.023269999999997</v>
      </c>
      <c r="F141" s="130" t="s">
        <v>399</v>
      </c>
      <c r="G141" s="130">
        <v>12</v>
      </c>
      <c r="H141" s="130">
        <v>1</v>
      </c>
      <c r="I141" s="130"/>
      <c r="J141" s="130">
        <v>0.12</v>
      </c>
      <c r="K141" s="130"/>
      <c r="L141" s="144"/>
      <c r="M141" s="130" t="s">
        <v>1240</v>
      </c>
      <c r="N141" s="153">
        <v>1024301080495</v>
      </c>
      <c r="O141" s="130" t="s">
        <v>1241</v>
      </c>
      <c r="P141" s="130" t="s">
        <v>1240</v>
      </c>
      <c r="Q141" s="130" t="s">
        <v>1374</v>
      </c>
      <c r="R141" s="39">
        <v>1</v>
      </c>
      <c r="S141" s="39">
        <v>0</v>
      </c>
      <c r="T141" s="39"/>
      <c r="U141" s="39"/>
      <c r="V141" s="39">
        <f t="shared" si="2"/>
        <v>1</v>
      </c>
      <c r="W141" s="39"/>
      <c r="X141" s="273">
        <v>0</v>
      </c>
    </row>
    <row r="142" spans="1:24" ht="60">
      <c r="A142" s="585">
        <v>80</v>
      </c>
      <c r="B142" s="231">
        <v>28197</v>
      </c>
      <c r="C142" s="130" t="s">
        <v>1375</v>
      </c>
      <c r="D142" s="592" t="s">
        <v>709</v>
      </c>
      <c r="E142" s="592" t="s">
        <v>710</v>
      </c>
      <c r="F142" s="130" t="s">
        <v>399</v>
      </c>
      <c r="G142" s="130">
        <v>12</v>
      </c>
      <c r="H142" s="130">
        <v>1</v>
      </c>
      <c r="I142" s="130"/>
      <c r="J142" s="130">
        <v>1.1000000000000001</v>
      </c>
      <c r="K142" s="130"/>
      <c r="L142" s="144"/>
      <c r="M142" s="130" t="s">
        <v>711</v>
      </c>
      <c r="N142" s="153">
        <v>307432909900026</v>
      </c>
      <c r="O142" s="130" t="s">
        <v>1242</v>
      </c>
      <c r="P142" s="130" t="s">
        <v>711</v>
      </c>
      <c r="Q142" s="130" t="s">
        <v>1375</v>
      </c>
      <c r="R142" s="39">
        <v>1</v>
      </c>
      <c r="S142" s="39">
        <v>0</v>
      </c>
      <c r="T142" s="39"/>
      <c r="U142" s="39"/>
      <c r="V142" s="39">
        <f t="shared" si="2"/>
        <v>1</v>
      </c>
      <c r="W142" s="39"/>
      <c r="X142" s="273">
        <v>0</v>
      </c>
    </row>
    <row r="143" spans="1:24" ht="75">
      <c r="A143" s="585">
        <v>81</v>
      </c>
      <c r="B143" s="227">
        <v>28189</v>
      </c>
      <c r="C143" s="131" t="s">
        <v>1376</v>
      </c>
      <c r="D143" s="590" t="s">
        <v>712</v>
      </c>
      <c r="E143" s="590" t="s">
        <v>713</v>
      </c>
      <c r="F143" s="131" t="s">
        <v>609</v>
      </c>
      <c r="G143" s="131">
        <v>12</v>
      </c>
      <c r="H143" s="131">
        <v>1</v>
      </c>
      <c r="I143" s="131"/>
      <c r="J143" s="131">
        <v>0.12</v>
      </c>
      <c r="K143" s="131"/>
      <c r="L143" s="132"/>
      <c r="M143" s="131" t="s">
        <v>714</v>
      </c>
      <c r="N143" s="152">
        <v>304432902000068</v>
      </c>
      <c r="O143" s="131" t="s">
        <v>1232</v>
      </c>
      <c r="P143" s="131" t="s">
        <v>715</v>
      </c>
      <c r="Q143" s="131" t="s">
        <v>1376</v>
      </c>
      <c r="R143" s="39">
        <v>1</v>
      </c>
      <c r="S143" s="39">
        <v>0</v>
      </c>
      <c r="T143" s="39">
        <v>1</v>
      </c>
      <c r="U143" s="39"/>
      <c r="V143" s="39">
        <f t="shared" si="2"/>
        <v>1</v>
      </c>
      <c r="W143" s="39"/>
      <c r="X143" s="273">
        <v>0</v>
      </c>
    </row>
    <row r="144" spans="1:24" ht="90">
      <c r="A144" s="585">
        <v>82</v>
      </c>
      <c r="B144" s="227">
        <v>28187</v>
      </c>
      <c r="C144" s="131" t="s">
        <v>1377</v>
      </c>
      <c r="D144" s="590" t="s">
        <v>716</v>
      </c>
      <c r="E144" s="590" t="s">
        <v>717</v>
      </c>
      <c r="F144" s="131" t="s">
        <v>609</v>
      </c>
      <c r="G144" s="131">
        <v>12</v>
      </c>
      <c r="H144" s="131">
        <v>1</v>
      </c>
      <c r="I144" s="131"/>
      <c r="J144" s="131">
        <v>0.12</v>
      </c>
      <c r="K144" s="131"/>
      <c r="L144" s="132"/>
      <c r="M144" s="131" t="s">
        <v>714</v>
      </c>
      <c r="N144" s="152">
        <v>304432902000068</v>
      </c>
      <c r="O144" s="131" t="s">
        <v>1243</v>
      </c>
      <c r="P144" s="131" t="s">
        <v>715</v>
      </c>
      <c r="Q144" s="131" t="s">
        <v>1377</v>
      </c>
      <c r="R144" s="39">
        <v>1</v>
      </c>
      <c r="S144" s="39">
        <v>0</v>
      </c>
      <c r="T144" s="39">
        <v>1</v>
      </c>
      <c r="U144" s="39"/>
      <c r="V144" s="39">
        <f t="shared" si="2"/>
        <v>1</v>
      </c>
      <c r="W144" s="39"/>
      <c r="X144" s="273">
        <v>0</v>
      </c>
    </row>
    <row r="145" spans="1:24" ht="60">
      <c r="A145" s="585">
        <v>83</v>
      </c>
      <c r="B145" s="227">
        <v>28194</v>
      </c>
      <c r="C145" s="131" t="s">
        <v>1378</v>
      </c>
      <c r="D145" s="590" t="s">
        <v>718</v>
      </c>
      <c r="E145" s="590" t="s">
        <v>719</v>
      </c>
      <c r="F145" s="131" t="s">
        <v>609</v>
      </c>
      <c r="G145" s="131">
        <v>12</v>
      </c>
      <c r="H145" s="131">
        <v>1</v>
      </c>
      <c r="I145" s="131"/>
      <c r="J145" s="131">
        <v>0.12</v>
      </c>
      <c r="K145" s="131"/>
      <c r="L145" s="132"/>
      <c r="M145" s="131" t="s">
        <v>720</v>
      </c>
      <c r="N145" s="152">
        <v>1024301081364</v>
      </c>
      <c r="O145" s="131" t="s">
        <v>861</v>
      </c>
      <c r="P145" s="131" t="s">
        <v>720</v>
      </c>
      <c r="Q145" s="131" t="s">
        <v>1378</v>
      </c>
      <c r="R145" s="39">
        <v>1</v>
      </c>
      <c r="S145" s="39">
        <v>0</v>
      </c>
      <c r="T145" s="39">
        <v>1</v>
      </c>
      <c r="U145" s="39"/>
      <c r="V145" s="39">
        <f t="shared" si="2"/>
        <v>1</v>
      </c>
      <c r="W145" s="39"/>
      <c r="X145" s="273">
        <v>0</v>
      </c>
    </row>
    <row r="146" spans="1:24" ht="60">
      <c r="A146" s="585">
        <v>84</v>
      </c>
      <c r="B146" s="231">
        <v>28174</v>
      </c>
      <c r="C146" s="130" t="s">
        <v>1379</v>
      </c>
      <c r="D146" s="592" t="s">
        <v>721</v>
      </c>
      <c r="E146" s="592" t="s">
        <v>722</v>
      </c>
      <c r="F146" s="130" t="s">
        <v>399</v>
      </c>
      <c r="G146" s="130">
        <v>12</v>
      </c>
      <c r="H146" s="130">
        <v>1</v>
      </c>
      <c r="I146" s="130"/>
      <c r="J146" s="130">
        <v>0.66</v>
      </c>
      <c r="K146" s="130"/>
      <c r="L146" s="144"/>
      <c r="M146" s="130" t="s">
        <v>95</v>
      </c>
      <c r="N146" s="153">
        <v>1024301079802</v>
      </c>
      <c r="O146" s="130" t="s">
        <v>1221</v>
      </c>
      <c r="P146" s="130" t="s">
        <v>723</v>
      </c>
      <c r="Q146" s="130" t="s">
        <v>1379</v>
      </c>
      <c r="R146" s="39">
        <v>1</v>
      </c>
      <c r="S146" s="39">
        <v>0</v>
      </c>
      <c r="T146" s="39">
        <v>1</v>
      </c>
      <c r="U146" s="39"/>
      <c r="V146" s="39">
        <f t="shared" si="2"/>
        <v>1</v>
      </c>
      <c r="W146" s="39"/>
      <c r="X146" s="273">
        <v>0</v>
      </c>
    </row>
    <row r="147" spans="1:24" ht="75">
      <c r="A147" s="585">
        <v>85</v>
      </c>
      <c r="B147" s="227">
        <v>24775</v>
      </c>
      <c r="C147" s="131" t="s">
        <v>1380</v>
      </c>
      <c r="D147" s="590" t="s">
        <v>724</v>
      </c>
      <c r="E147" s="590" t="s">
        <v>725</v>
      </c>
      <c r="F147" s="131" t="s">
        <v>609</v>
      </c>
      <c r="G147" s="131">
        <v>12</v>
      </c>
      <c r="H147" s="131">
        <v>1</v>
      </c>
      <c r="I147" s="131"/>
      <c r="J147" s="131">
        <v>1.1000000000000001</v>
      </c>
      <c r="K147" s="131"/>
      <c r="L147" s="132"/>
      <c r="M147" s="131" t="s">
        <v>726</v>
      </c>
      <c r="N147" s="152">
        <v>304432924400086</v>
      </c>
      <c r="O147" s="131" t="s">
        <v>1244</v>
      </c>
      <c r="P147" s="131" t="s">
        <v>726</v>
      </c>
      <c r="Q147" s="131" t="s">
        <v>1380</v>
      </c>
      <c r="R147" s="39">
        <v>1</v>
      </c>
      <c r="S147" s="39">
        <v>0</v>
      </c>
      <c r="T147" s="39">
        <v>1</v>
      </c>
      <c r="U147" s="39"/>
      <c r="V147" s="39">
        <f t="shared" si="2"/>
        <v>1</v>
      </c>
      <c r="W147" s="39"/>
      <c r="X147" s="273">
        <v>0</v>
      </c>
    </row>
    <row r="148" spans="1:24" ht="60">
      <c r="A148" s="585">
        <v>86</v>
      </c>
      <c r="B148" s="227">
        <v>28229</v>
      </c>
      <c r="C148" s="131" t="s">
        <v>1381</v>
      </c>
      <c r="D148" s="590" t="s">
        <v>727</v>
      </c>
      <c r="E148" s="590" t="s">
        <v>728</v>
      </c>
      <c r="F148" s="131" t="s">
        <v>609</v>
      </c>
      <c r="G148" s="131">
        <v>12</v>
      </c>
      <c r="H148" s="131">
        <v>1</v>
      </c>
      <c r="I148" s="131"/>
      <c r="J148" s="131">
        <v>1.1000000000000001</v>
      </c>
      <c r="K148" s="131"/>
      <c r="L148" s="132"/>
      <c r="M148" s="131" t="s">
        <v>680</v>
      </c>
      <c r="N148" s="152">
        <v>304432915500048</v>
      </c>
      <c r="O148" s="131" t="s">
        <v>1245</v>
      </c>
      <c r="P148" s="131" t="s">
        <v>680</v>
      </c>
      <c r="Q148" s="131" t="s">
        <v>1381</v>
      </c>
      <c r="R148" s="39">
        <v>1</v>
      </c>
      <c r="S148" s="39">
        <v>0</v>
      </c>
      <c r="T148" s="39">
        <v>1</v>
      </c>
      <c r="U148" s="39"/>
      <c r="V148" s="39">
        <f t="shared" si="2"/>
        <v>1</v>
      </c>
      <c r="W148" s="39"/>
      <c r="X148" s="273">
        <v>0</v>
      </c>
    </row>
    <row r="149" spans="1:24" ht="75">
      <c r="A149" s="585">
        <v>87</v>
      </c>
      <c r="B149" s="227">
        <v>28315</v>
      </c>
      <c r="C149" s="131" t="s">
        <v>1382</v>
      </c>
      <c r="D149" s="227" t="s">
        <v>738</v>
      </c>
      <c r="E149" s="227" t="s">
        <v>737</v>
      </c>
      <c r="F149" s="131" t="s">
        <v>609</v>
      </c>
      <c r="G149" s="131">
        <v>12</v>
      </c>
      <c r="H149" s="131">
        <v>1</v>
      </c>
      <c r="I149" s="131"/>
      <c r="J149" s="131">
        <v>1.1000000000000001</v>
      </c>
      <c r="K149" s="131"/>
      <c r="L149" s="132"/>
      <c r="M149" s="131" t="s">
        <v>780</v>
      </c>
      <c r="N149" s="152">
        <v>1024301081397</v>
      </c>
      <c r="O149" s="131" t="s">
        <v>862</v>
      </c>
      <c r="P149" s="131" t="s">
        <v>780</v>
      </c>
      <c r="Q149" s="131" t="s">
        <v>1382</v>
      </c>
      <c r="R149" s="39">
        <v>1</v>
      </c>
      <c r="S149" s="39">
        <v>0</v>
      </c>
      <c r="T149" s="39">
        <v>1</v>
      </c>
      <c r="U149" s="39"/>
      <c r="V149" s="39">
        <f t="shared" si="2"/>
        <v>1</v>
      </c>
      <c r="W149" s="39"/>
      <c r="X149" s="273">
        <v>0</v>
      </c>
    </row>
    <row r="150" spans="1:24" ht="75">
      <c r="A150" s="585">
        <v>88</v>
      </c>
      <c r="B150" s="231">
        <v>30348</v>
      </c>
      <c r="C150" s="130" t="s">
        <v>1801</v>
      </c>
      <c r="D150" s="231" t="s">
        <v>1803</v>
      </c>
      <c r="E150" s="231" t="s">
        <v>1802</v>
      </c>
      <c r="F150" s="130" t="s">
        <v>539</v>
      </c>
      <c r="G150" s="130">
        <v>4.5</v>
      </c>
      <c r="H150" s="130">
        <v>1</v>
      </c>
      <c r="I150" s="130"/>
      <c r="J150" s="130">
        <v>0.77</v>
      </c>
      <c r="K150" s="130"/>
      <c r="L150" s="144"/>
      <c r="M150" s="130" t="s">
        <v>1804</v>
      </c>
      <c r="N150" s="145">
        <v>1174350002771</v>
      </c>
      <c r="O150" s="145" t="s">
        <v>1805</v>
      </c>
      <c r="P150" s="130" t="s">
        <v>1806</v>
      </c>
      <c r="Q150" s="130" t="s">
        <v>1801</v>
      </c>
      <c r="R150" s="39">
        <v>1</v>
      </c>
      <c r="S150" s="39">
        <v>0</v>
      </c>
      <c r="T150" s="39">
        <v>1</v>
      </c>
      <c r="U150" s="39"/>
      <c r="V150" s="39">
        <f t="shared" si="2"/>
        <v>1</v>
      </c>
      <c r="W150" s="39"/>
      <c r="X150" s="273">
        <v>0</v>
      </c>
    </row>
    <row r="151" spans="1:24" ht="69.75" customHeight="1">
      <c r="A151" s="585">
        <v>89</v>
      </c>
      <c r="B151" s="231">
        <v>30361</v>
      </c>
      <c r="C151" s="130" t="s">
        <v>1807</v>
      </c>
      <c r="D151" s="231" t="s">
        <v>1808</v>
      </c>
      <c r="E151" s="231" t="s">
        <v>1809</v>
      </c>
      <c r="F151" s="130" t="s">
        <v>539</v>
      </c>
      <c r="G151" s="130">
        <v>3</v>
      </c>
      <c r="H151" s="130">
        <v>2</v>
      </c>
      <c r="I151" s="130"/>
      <c r="J151" s="130">
        <v>1.32</v>
      </c>
      <c r="K151" s="130"/>
      <c r="L151" s="144"/>
      <c r="M151" s="130" t="s">
        <v>1810</v>
      </c>
      <c r="N151" s="145" t="s">
        <v>2699</v>
      </c>
      <c r="O151" s="145" t="s">
        <v>1811</v>
      </c>
      <c r="P151" s="130" t="s">
        <v>1812</v>
      </c>
      <c r="Q151" s="130" t="s">
        <v>1807</v>
      </c>
      <c r="R151" s="39">
        <v>1</v>
      </c>
      <c r="S151" s="39">
        <v>0</v>
      </c>
      <c r="T151" s="39">
        <v>1</v>
      </c>
      <c r="U151" s="39"/>
      <c r="V151" s="39">
        <f t="shared" si="2"/>
        <v>2</v>
      </c>
      <c r="W151" s="39"/>
      <c r="X151" s="273">
        <v>0</v>
      </c>
    </row>
    <row r="152" spans="1:24" ht="69.75" customHeight="1">
      <c r="A152" s="585">
        <v>90</v>
      </c>
      <c r="B152" s="231">
        <v>30510</v>
      </c>
      <c r="C152" s="130" t="s">
        <v>1826</v>
      </c>
      <c r="D152" s="231" t="s">
        <v>1827</v>
      </c>
      <c r="E152" s="231" t="s">
        <v>1828</v>
      </c>
      <c r="F152" s="130" t="s">
        <v>1283</v>
      </c>
      <c r="G152" s="130">
        <v>3</v>
      </c>
      <c r="H152" s="130">
        <v>1</v>
      </c>
      <c r="I152" s="130"/>
      <c r="J152" s="130">
        <v>1.1000000000000001</v>
      </c>
      <c r="K152" s="130"/>
      <c r="L152" s="144"/>
      <c r="M152" s="130" t="s">
        <v>1829</v>
      </c>
      <c r="N152" s="220">
        <v>304432922200022</v>
      </c>
      <c r="O152" s="145" t="s">
        <v>1830</v>
      </c>
      <c r="P152" s="130" t="s">
        <v>1829</v>
      </c>
      <c r="Q152" s="130" t="s">
        <v>1826</v>
      </c>
      <c r="R152" s="39">
        <v>1</v>
      </c>
      <c r="S152" s="39">
        <v>0</v>
      </c>
      <c r="T152" s="39">
        <v>1</v>
      </c>
      <c r="U152" s="39"/>
      <c r="V152" s="39">
        <f t="shared" si="2"/>
        <v>1</v>
      </c>
      <c r="W152" s="39"/>
      <c r="X152" s="273">
        <v>0</v>
      </c>
    </row>
    <row r="153" spans="1:24" ht="69.75" customHeight="1">
      <c r="A153" s="585">
        <v>91</v>
      </c>
      <c r="B153" s="319">
        <v>31901</v>
      </c>
      <c r="C153" s="130" t="s">
        <v>2035</v>
      </c>
      <c r="D153" s="231" t="s">
        <v>2034</v>
      </c>
      <c r="E153" s="231" t="s">
        <v>2033</v>
      </c>
      <c r="F153" s="130" t="s">
        <v>1283</v>
      </c>
      <c r="G153" s="130">
        <v>4.5</v>
      </c>
      <c r="H153" s="130">
        <v>1</v>
      </c>
      <c r="I153" s="130"/>
      <c r="J153" s="130">
        <v>1.1000000000000001</v>
      </c>
      <c r="K153" s="130"/>
      <c r="L153" s="144"/>
      <c r="M153" s="130" t="s">
        <v>2708</v>
      </c>
      <c r="N153" s="220">
        <v>308432902800014</v>
      </c>
      <c r="O153" s="145" t="s">
        <v>2036</v>
      </c>
      <c r="P153" s="130" t="s">
        <v>2037</v>
      </c>
      <c r="Q153" s="130" t="s">
        <v>2035</v>
      </c>
      <c r="R153" s="39">
        <v>1</v>
      </c>
      <c r="S153" s="39"/>
      <c r="T153" s="39"/>
      <c r="U153" s="39"/>
      <c r="V153" s="39">
        <f t="shared" si="2"/>
        <v>1</v>
      </c>
      <c r="W153" s="39"/>
      <c r="X153" s="273"/>
    </row>
    <row r="154" spans="1:24" s="368" customFormat="1" ht="69.75" customHeight="1">
      <c r="A154" s="585">
        <v>92</v>
      </c>
      <c r="B154" s="319">
        <v>29093</v>
      </c>
      <c r="C154" s="130" t="s">
        <v>2194</v>
      </c>
      <c r="D154" s="593">
        <v>58.67991</v>
      </c>
      <c r="E154" s="593">
        <v>50.028440000000003</v>
      </c>
      <c r="F154" s="130" t="s">
        <v>1283</v>
      </c>
      <c r="G154" s="130"/>
      <c r="H154" s="130">
        <v>1</v>
      </c>
      <c r="I154" s="130"/>
      <c r="J154" s="130">
        <v>1.1000000000000001</v>
      </c>
      <c r="K154" s="130"/>
      <c r="L154" s="144"/>
      <c r="M154" s="130" t="s">
        <v>202</v>
      </c>
      <c r="N154" s="220">
        <v>1024301080407</v>
      </c>
      <c r="O154" s="145" t="s">
        <v>2195</v>
      </c>
      <c r="P154" s="130" t="s">
        <v>332</v>
      </c>
      <c r="Q154" s="130" t="s">
        <v>2194</v>
      </c>
      <c r="R154" s="39">
        <v>1</v>
      </c>
      <c r="S154" s="39"/>
      <c r="T154" s="39"/>
      <c r="U154" s="39"/>
      <c r="V154" s="39">
        <f t="shared" si="2"/>
        <v>1</v>
      </c>
      <c r="W154" s="39"/>
      <c r="X154" s="273">
        <v>1</v>
      </c>
    </row>
    <row r="155" spans="1:24" s="368" customFormat="1" ht="69.75" customHeight="1">
      <c r="A155" s="585">
        <v>93</v>
      </c>
      <c r="B155" s="319">
        <v>30382</v>
      </c>
      <c r="C155" s="130" t="s">
        <v>2199</v>
      </c>
      <c r="D155" s="593">
        <v>58.681759999999997</v>
      </c>
      <c r="E155" s="593">
        <v>50.029739999999997</v>
      </c>
      <c r="F155" s="130" t="s">
        <v>1283</v>
      </c>
      <c r="G155" s="130"/>
      <c r="H155" s="130">
        <v>1</v>
      </c>
      <c r="I155" s="130"/>
      <c r="J155" s="130">
        <v>1.1000000000000001</v>
      </c>
      <c r="K155" s="130"/>
      <c r="L155" s="144"/>
      <c r="M155" s="130" t="s">
        <v>2058</v>
      </c>
      <c r="N155" s="220">
        <v>1044316878869</v>
      </c>
      <c r="O155" s="220" t="s">
        <v>2201</v>
      </c>
      <c r="P155" s="145" t="s">
        <v>2200</v>
      </c>
      <c r="Q155" s="130" t="s">
        <v>2199</v>
      </c>
      <c r="R155" s="39">
        <v>1</v>
      </c>
      <c r="S155" s="39"/>
      <c r="T155" s="39"/>
      <c r="U155" s="39"/>
      <c r="V155" s="39">
        <f t="shared" si="2"/>
        <v>1</v>
      </c>
      <c r="W155" s="39"/>
      <c r="X155" s="273"/>
    </row>
    <row r="156" spans="1:24" s="368" customFormat="1" ht="69.75" customHeight="1">
      <c r="A156" s="585">
        <v>94</v>
      </c>
      <c r="B156" s="319">
        <v>32394</v>
      </c>
      <c r="C156" s="130" t="s">
        <v>2236</v>
      </c>
      <c r="D156" s="593" t="s">
        <v>2237</v>
      </c>
      <c r="E156" s="593" t="s">
        <v>2238</v>
      </c>
      <c r="F156" s="130" t="s">
        <v>1283</v>
      </c>
      <c r="G156" s="130"/>
      <c r="H156" s="130">
        <v>1</v>
      </c>
      <c r="I156" s="130"/>
      <c r="J156" s="130">
        <v>0.12</v>
      </c>
      <c r="K156" s="130"/>
      <c r="L156" s="144"/>
      <c r="M156" s="130" t="s">
        <v>2239</v>
      </c>
      <c r="N156" s="220">
        <v>316435000079294</v>
      </c>
      <c r="O156" s="220" t="s">
        <v>2240</v>
      </c>
      <c r="P156" s="145" t="s">
        <v>2351</v>
      </c>
      <c r="Q156" s="130" t="s">
        <v>2236</v>
      </c>
      <c r="R156" s="39">
        <v>1</v>
      </c>
      <c r="S156" s="39"/>
      <c r="T156" s="39">
        <v>1</v>
      </c>
      <c r="U156" s="39"/>
      <c r="V156" s="39">
        <f t="shared" si="2"/>
        <v>1</v>
      </c>
      <c r="W156" s="39"/>
      <c r="X156" s="273"/>
    </row>
    <row r="157" spans="1:24" s="368" customFormat="1" ht="69.75" customHeight="1">
      <c r="A157" s="632">
        <v>95</v>
      </c>
      <c r="B157" s="319">
        <v>32739</v>
      </c>
      <c r="C157" s="130" t="s">
        <v>2546</v>
      </c>
      <c r="D157" s="593" t="s">
        <v>2548</v>
      </c>
      <c r="E157" s="593" t="s">
        <v>2547</v>
      </c>
      <c r="F157" s="130" t="s">
        <v>399</v>
      </c>
      <c r="G157" s="130"/>
      <c r="H157" s="130">
        <v>2</v>
      </c>
      <c r="I157" s="130"/>
      <c r="J157" s="130">
        <v>2.2000000000000002</v>
      </c>
      <c r="K157" s="130"/>
      <c r="L157" s="144"/>
      <c r="M157" s="130" t="s">
        <v>2549</v>
      </c>
      <c r="N157" s="220" t="s">
        <v>2550</v>
      </c>
      <c r="O157" s="220" t="s">
        <v>2551</v>
      </c>
      <c r="P157" s="130" t="s">
        <v>2549</v>
      </c>
      <c r="Q157" s="130" t="s">
        <v>2546</v>
      </c>
      <c r="R157" s="39">
        <v>1</v>
      </c>
      <c r="S157" s="39"/>
      <c r="T157" s="39"/>
      <c r="U157" s="39"/>
      <c r="V157" s="39">
        <f t="shared" si="2"/>
        <v>2</v>
      </c>
      <c r="W157" s="39"/>
      <c r="X157" s="273"/>
    </row>
    <row r="158" spans="1:24" s="368" customFormat="1" ht="69.75" customHeight="1">
      <c r="A158" s="649">
        <v>96</v>
      </c>
      <c r="B158" s="651">
        <v>32768</v>
      </c>
      <c r="C158" s="471" t="s">
        <v>2579</v>
      </c>
      <c r="D158" s="467" t="s">
        <v>2582</v>
      </c>
      <c r="E158" s="467" t="s">
        <v>2581</v>
      </c>
      <c r="F158" s="648" t="s">
        <v>794</v>
      </c>
      <c r="G158" s="471">
        <v>6</v>
      </c>
      <c r="H158" s="471">
        <v>2</v>
      </c>
      <c r="I158" s="471"/>
      <c r="J158" s="471">
        <v>2.2000000000000002</v>
      </c>
      <c r="K158" s="471"/>
      <c r="L158" s="652"/>
      <c r="M158" s="471" t="s">
        <v>2572</v>
      </c>
      <c r="N158" s="653" t="s">
        <v>2574</v>
      </c>
      <c r="O158" s="653" t="s">
        <v>2573</v>
      </c>
      <c r="P158" s="471" t="s">
        <v>2571</v>
      </c>
      <c r="Q158" s="472" t="s">
        <v>2580</v>
      </c>
      <c r="R158" s="39">
        <v>1</v>
      </c>
      <c r="S158" s="39">
        <v>1</v>
      </c>
      <c r="T158" s="39">
        <v>1</v>
      </c>
      <c r="U158" s="39">
        <v>1</v>
      </c>
      <c r="V158" s="39">
        <f>H158</f>
        <v>2</v>
      </c>
      <c r="W158" s="39"/>
      <c r="X158" s="273"/>
    </row>
    <row r="159" spans="1:24" s="368" customFormat="1" ht="69.75" customHeight="1">
      <c r="A159" s="828">
        <v>97</v>
      </c>
      <c r="B159" s="832">
        <v>33492</v>
      </c>
      <c r="C159" s="471" t="s">
        <v>2768</v>
      </c>
      <c r="D159" s="467" t="s">
        <v>2770</v>
      </c>
      <c r="E159" s="467" t="s">
        <v>2769</v>
      </c>
      <c r="F159" s="827" t="s">
        <v>1283</v>
      </c>
      <c r="G159" s="471">
        <v>1</v>
      </c>
      <c r="H159" s="471">
        <v>1</v>
      </c>
      <c r="I159" s="471"/>
      <c r="J159" s="471">
        <v>1.1000000000000001</v>
      </c>
      <c r="K159" s="471"/>
      <c r="L159" s="652"/>
      <c r="M159" s="130" t="s">
        <v>2771</v>
      </c>
      <c r="N159" s="653" t="s">
        <v>2772</v>
      </c>
      <c r="O159" s="653" t="s">
        <v>2773</v>
      </c>
      <c r="P159" s="130" t="s">
        <v>2771</v>
      </c>
      <c r="Q159" s="653" t="s">
        <v>2773</v>
      </c>
      <c r="R159" s="39">
        <v>1</v>
      </c>
      <c r="S159" s="39"/>
      <c r="T159" s="39">
        <v>1</v>
      </c>
      <c r="U159" s="39"/>
      <c r="V159" s="39">
        <f>H159</f>
        <v>1</v>
      </c>
      <c r="W159" s="39"/>
      <c r="X159" s="273"/>
    </row>
    <row r="160" spans="1:24" ht="30" customHeight="1">
      <c r="A160" s="320"/>
      <c r="B160" s="321"/>
      <c r="C160" s="322"/>
      <c r="D160" s="320"/>
      <c r="E160" s="320"/>
      <c r="F160" s="322"/>
      <c r="G160" s="322"/>
      <c r="H160" s="322"/>
      <c r="I160" s="322"/>
      <c r="J160" s="322"/>
      <c r="K160" s="322"/>
      <c r="L160" s="323"/>
      <c r="M160" s="322"/>
      <c r="N160" s="324"/>
      <c r="O160" s="325"/>
      <c r="P160" s="322"/>
      <c r="Q160" s="326"/>
      <c r="R160" s="327">
        <f t="shared" ref="R160:U160" si="3">SUM(R7:R158)</f>
        <v>96</v>
      </c>
      <c r="S160" s="327">
        <f t="shared" si="3"/>
        <v>42</v>
      </c>
      <c r="T160" s="327">
        <f t="shared" si="3"/>
        <v>84</v>
      </c>
      <c r="U160" s="327">
        <f t="shared" si="3"/>
        <v>39</v>
      </c>
      <c r="V160" s="327">
        <f>SUM(V7:V159)</f>
        <v>137</v>
      </c>
      <c r="W160" s="327">
        <f>SUM(W7:W158)</f>
        <v>3</v>
      </c>
      <c r="X160" s="327">
        <f>SUM(X7:X158)</f>
        <v>71</v>
      </c>
    </row>
    <row r="161" spans="1:24" ht="105">
      <c r="A161" s="231">
        <v>98</v>
      </c>
      <c r="B161" s="235">
        <v>24489</v>
      </c>
      <c r="C161" s="97" t="s">
        <v>835</v>
      </c>
      <c r="D161" s="235">
        <v>58.72363</v>
      </c>
      <c r="E161" s="235">
        <v>49.789670000000001</v>
      </c>
      <c r="F161" s="308" t="s">
        <v>399</v>
      </c>
      <c r="G161" s="308"/>
      <c r="H161" s="18">
        <v>1</v>
      </c>
      <c r="I161" s="18"/>
      <c r="J161" s="18">
        <v>1.1000000000000001</v>
      </c>
      <c r="K161" s="18"/>
      <c r="L161" s="78" t="s">
        <v>1277</v>
      </c>
      <c r="M161" s="18" t="s">
        <v>334</v>
      </c>
      <c r="N161" s="98">
        <v>1024301078944</v>
      </c>
      <c r="O161" s="98" t="s">
        <v>94</v>
      </c>
      <c r="P161" s="32" t="s">
        <v>109</v>
      </c>
      <c r="Q161" s="201" t="s">
        <v>1384</v>
      </c>
      <c r="R161" s="39">
        <v>1</v>
      </c>
      <c r="S161" s="39">
        <v>1</v>
      </c>
      <c r="T161" s="39"/>
      <c r="U161" s="39"/>
      <c r="V161" s="39">
        <f>H161</f>
        <v>1</v>
      </c>
      <c r="W161" s="39">
        <v>1</v>
      </c>
      <c r="X161" s="273">
        <f>H161</f>
        <v>1</v>
      </c>
    </row>
    <row r="162" spans="1:24" ht="105">
      <c r="A162" s="866">
        <v>99</v>
      </c>
      <c r="B162" s="1116">
        <v>24490</v>
      </c>
      <c r="C162" s="1105" t="s">
        <v>836</v>
      </c>
      <c r="D162" s="1116">
        <v>58.729149999999997</v>
      </c>
      <c r="E162" s="1116">
        <v>49.803060000000002</v>
      </c>
      <c r="F162" s="1041" t="s">
        <v>399</v>
      </c>
      <c r="G162" s="1041"/>
      <c r="H162" s="1105">
        <v>1</v>
      </c>
      <c r="I162" s="547"/>
      <c r="J162" s="860">
        <v>1.1000000000000001</v>
      </c>
      <c r="K162" s="523"/>
      <c r="L162" s="863" t="s">
        <v>1277</v>
      </c>
      <c r="M162" s="97" t="s">
        <v>334</v>
      </c>
      <c r="N162" s="297">
        <v>1024301078944</v>
      </c>
      <c r="O162" s="297" t="s">
        <v>94</v>
      </c>
      <c r="P162" s="32" t="s">
        <v>110</v>
      </c>
      <c r="Q162" s="201" t="s">
        <v>1385</v>
      </c>
      <c r="R162" s="39">
        <v>1</v>
      </c>
      <c r="S162" s="39">
        <v>1</v>
      </c>
      <c r="T162" s="39"/>
      <c r="U162" s="39"/>
      <c r="V162" s="39">
        <f t="shared" si="2"/>
        <v>1</v>
      </c>
      <c r="W162" s="39">
        <v>1</v>
      </c>
      <c r="X162" s="273">
        <f>H162</f>
        <v>1</v>
      </c>
    </row>
    <row r="163" spans="1:24" s="368" customFormat="1" ht="90">
      <c r="A163" s="1107"/>
      <c r="B163" s="1148"/>
      <c r="C163" s="1108"/>
      <c r="D163" s="1148"/>
      <c r="E163" s="1148"/>
      <c r="F163" s="1042"/>
      <c r="G163" s="1042"/>
      <c r="H163" s="1108"/>
      <c r="I163" s="548"/>
      <c r="J163" s="861"/>
      <c r="K163" s="538"/>
      <c r="L163" s="864"/>
      <c r="M163" s="97"/>
      <c r="N163" s="297"/>
      <c r="O163" s="297"/>
      <c r="P163" s="445" t="s">
        <v>2159</v>
      </c>
      <c r="Q163" s="604" t="s">
        <v>2427</v>
      </c>
      <c r="R163" s="39"/>
      <c r="S163" s="39"/>
      <c r="T163" s="39"/>
      <c r="U163" s="39"/>
      <c r="V163" s="39"/>
      <c r="W163" s="39"/>
      <c r="X163" s="273"/>
    </row>
    <row r="164" spans="1:24" s="368" customFormat="1" ht="75">
      <c r="A164" s="867"/>
      <c r="B164" s="1117"/>
      <c r="C164" s="1106"/>
      <c r="D164" s="1117"/>
      <c r="E164" s="1117"/>
      <c r="F164" s="1043"/>
      <c r="G164" s="1043"/>
      <c r="H164" s="1106"/>
      <c r="I164" s="549"/>
      <c r="J164" s="862"/>
      <c r="K164" s="524"/>
      <c r="L164" s="865"/>
      <c r="M164" s="97"/>
      <c r="N164" s="297"/>
      <c r="O164" s="297"/>
      <c r="P164" s="445" t="s">
        <v>2160</v>
      </c>
      <c r="Q164" s="604" t="s">
        <v>2428</v>
      </c>
      <c r="R164" s="39"/>
      <c r="S164" s="39"/>
      <c r="T164" s="39"/>
      <c r="U164" s="39"/>
      <c r="V164" s="39"/>
      <c r="W164" s="39"/>
      <c r="X164" s="273"/>
    </row>
    <row r="165" spans="1:24" ht="45">
      <c r="A165" s="866">
        <v>100</v>
      </c>
      <c r="B165" s="1116">
        <v>24491</v>
      </c>
      <c r="C165" s="1105" t="s">
        <v>837</v>
      </c>
      <c r="D165" s="1116">
        <v>58.758519999999997</v>
      </c>
      <c r="E165" s="1116">
        <v>49.851140000000001</v>
      </c>
      <c r="F165" s="1041" t="s">
        <v>399</v>
      </c>
      <c r="G165" s="308"/>
      <c r="H165" s="18">
        <v>1</v>
      </c>
      <c r="I165" s="18"/>
      <c r="J165" s="18">
        <v>1.1000000000000001</v>
      </c>
      <c r="K165" s="18"/>
      <c r="L165" s="78" t="s">
        <v>1276</v>
      </c>
      <c r="M165" s="18" t="s">
        <v>334</v>
      </c>
      <c r="N165" s="98">
        <v>1024301078944</v>
      </c>
      <c r="O165" s="98" t="s">
        <v>94</v>
      </c>
      <c r="P165" s="32" t="s">
        <v>111</v>
      </c>
      <c r="Q165" s="604" t="s">
        <v>1386</v>
      </c>
      <c r="R165" s="39">
        <v>1</v>
      </c>
      <c r="S165" s="39">
        <v>1</v>
      </c>
      <c r="T165" s="39"/>
      <c r="U165" s="39"/>
      <c r="V165" s="39">
        <f t="shared" si="2"/>
        <v>1</v>
      </c>
      <c r="W165" s="39">
        <v>1</v>
      </c>
      <c r="X165" s="273">
        <f>H165</f>
        <v>1</v>
      </c>
    </row>
    <row r="166" spans="1:24" s="368" customFormat="1" ht="45">
      <c r="A166" s="867"/>
      <c r="B166" s="1117"/>
      <c r="C166" s="1106"/>
      <c r="D166" s="1117"/>
      <c r="E166" s="1117"/>
      <c r="F166" s="1043"/>
      <c r="G166" s="308"/>
      <c r="H166" s="18"/>
      <c r="I166" s="18"/>
      <c r="J166" s="18"/>
      <c r="K166" s="18"/>
      <c r="L166" s="78"/>
      <c r="M166" s="18"/>
      <c r="N166" s="98"/>
      <c r="O166" s="98"/>
      <c r="P166" s="445" t="s">
        <v>2161</v>
      </c>
      <c r="Q166" s="201"/>
      <c r="R166" s="39"/>
      <c r="S166" s="39"/>
      <c r="T166" s="39"/>
      <c r="U166" s="39"/>
      <c r="V166" s="39"/>
      <c r="W166" s="39"/>
      <c r="X166" s="273"/>
    </row>
    <row r="167" spans="1:24" ht="45">
      <c r="A167" s="231">
        <v>101</v>
      </c>
      <c r="B167" s="236">
        <v>29535</v>
      </c>
      <c r="C167" s="287" t="s">
        <v>1685</v>
      </c>
      <c r="D167" s="467" t="s">
        <v>1682</v>
      </c>
      <c r="E167" s="467" t="s">
        <v>1683</v>
      </c>
      <c r="F167" s="8" t="s">
        <v>1283</v>
      </c>
      <c r="G167" s="161">
        <v>6</v>
      </c>
      <c r="H167" s="161">
        <v>2</v>
      </c>
      <c r="I167" s="545"/>
      <c r="J167" s="161">
        <v>2.2000000000000002</v>
      </c>
      <c r="K167" s="545"/>
      <c r="L167" s="73"/>
      <c r="M167" s="161" t="s">
        <v>105</v>
      </c>
      <c r="N167" s="6">
        <v>1164350059631</v>
      </c>
      <c r="O167" s="6" t="s">
        <v>107</v>
      </c>
      <c r="P167" s="36" t="s">
        <v>1684</v>
      </c>
      <c r="Q167" s="287" t="s">
        <v>1685</v>
      </c>
      <c r="R167" s="39">
        <v>1</v>
      </c>
      <c r="S167" s="39">
        <v>0</v>
      </c>
      <c r="T167" s="39">
        <v>1</v>
      </c>
      <c r="U167" s="39"/>
      <c r="V167" s="39">
        <f t="shared" si="2"/>
        <v>2</v>
      </c>
      <c r="W167" s="39"/>
      <c r="X167" s="273">
        <v>0</v>
      </c>
    </row>
    <row r="168" spans="1:24" ht="45">
      <c r="A168" s="231">
        <v>102</v>
      </c>
      <c r="B168" s="236">
        <v>24495</v>
      </c>
      <c r="C168" s="287" t="s">
        <v>838</v>
      </c>
      <c r="D168" s="236">
        <v>58.710799999999999</v>
      </c>
      <c r="E168" s="236">
        <v>49.75958</v>
      </c>
      <c r="F168" s="88" t="s">
        <v>539</v>
      </c>
      <c r="G168" s="88">
        <v>15</v>
      </c>
      <c r="H168" s="88">
        <v>4</v>
      </c>
      <c r="I168" s="545"/>
      <c r="J168" s="88">
        <v>4.4000000000000004</v>
      </c>
      <c r="K168" s="545"/>
      <c r="L168" s="57"/>
      <c r="M168" s="88" t="s">
        <v>105</v>
      </c>
      <c r="N168" s="6">
        <v>1164350059631</v>
      </c>
      <c r="O168" s="6" t="s">
        <v>107</v>
      </c>
      <c r="P168" s="28" t="s">
        <v>106</v>
      </c>
      <c r="Q168" s="287" t="s">
        <v>838</v>
      </c>
      <c r="R168" s="39">
        <v>1</v>
      </c>
      <c r="S168" s="39">
        <v>0</v>
      </c>
      <c r="T168" s="39">
        <v>1</v>
      </c>
      <c r="U168" s="39"/>
      <c r="V168" s="39">
        <f t="shared" si="2"/>
        <v>4</v>
      </c>
      <c r="W168" s="39"/>
      <c r="X168" s="273">
        <v>0</v>
      </c>
    </row>
    <row r="169" spans="1:24" ht="60">
      <c r="A169" s="231">
        <v>103</v>
      </c>
      <c r="B169" s="237">
        <v>24496</v>
      </c>
      <c r="C169" s="679" t="s">
        <v>1387</v>
      </c>
      <c r="D169" s="237">
        <v>58.69603</v>
      </c>
      <c r="E169" s="237">
        <v>49.760840000000002</v>
      </c>
      <c r="F169" s="92" t="s">
        <v>399</v>
      </c>
      <c r="G169" s="92"/>
      <c r="H169" s="92">
        <v>1</v>
      </c>
      <c r="I169" s="537"/>
      <c r="J169" s="295">
        <v>1.1000000000000001</v>
      </c>
      <c r="K169" s="295"/>
      <c r="L169" s="56"/>
      <c r="M169" s="19" t="s">
        <v>125</v>
      </c>
      <c r="N169" s="195">
        <v>1054315523470</v>
      </c>
      <c r="O169" s="195" t="s">
        <v>124</v>
      </c>
      <c r="P169" s="27" t="s">
        <v>125</v>
      </c>
      <c r="Q169" s="624" t="s">
        <v>1387</v>
      </c>
      <c r="R169" s="39">
        <v>1</v>
      </c>
      <c r="S169" s="39">
        <v>0</v>
      </c>
      <c r="T169" s="39"/>
      <c r="U169" s="39"/>
      <c r="V169" s="39">
        <f t="shared" si="2"/>
        <v>1</v>
      </c>
      <c r="W169" s="39"/>
      <c r="X169" s="273">
        <v>0</v>
      </c>
    </row>
    <row r="170" spans="1:24" ht="60">
      <c r="A170" s="866">
        <v>104</v>
      </c>
      <c r="B170" s="872">
        <v>24480</v>
      </c>
      <c r="C170" s="845" t="s">
        <v>989</v>
      </c>
      <c r="D170" s="872">
        <v>58.702100000000002</v>
      </c>
      <c r="E170" s="872">
        <v>49.756480000000003</v>
      </c>
      <c r="F170" s="845" t="s">
        <v>794</v>
      </c>
      <c r="G170" s="848">
        <v>5.0999999999999996</v>
      </c>
      <c r="H170" s="848">
        <v>2</v>
      </c>
      <c r="I170" s="489"/>
      <c r="J170" s="860">
        <v>2.2000000000000002</v>
      </c>
      <c r="K170" s="523"/>
      <c r="L170" s="903" t="s">
        <v>1719</v>
      </c>
      <c r="M170" s="854" t="s">
        <v>334</v>
      </c>
      <c r="N170" s="857">
        <v>1024301078944</v>
      </c>
      <c r="O170" s="857" t="s">
        <v>94</v>
      </c>
      <c r="P170" s="28" t="s">
        <v>112</v>
      </c>
      <c r="Q170" s="206" t="s">
        <v>1388</v>
      </c>
      <c r="R170" s="39">
        <v>1</v>
      </c>
      <c r="S170" s="39">
        <v>1</v>
      </c>
      <c r="T170" s="39">
        <v>1</v>
      </c>
      <c r="U170" s="39">
        <v>1</v>
      </c>
      <c r="V170" s="39">
        <f t="shared" si="2"/>
        <v>2</v>
      </c>
      <c r="W170" s="39"/>
      <c r="X170" s="273">
        <f>H170</f>
        <v>2</v>
      </c>
    </row>
    <row r="171" spans="1:24" s="368" customFormat="1" ht="60">
      <c r="A171" s="1107"/>
      <c r="B171" s="873"/>
      <c r="C171" s="846"/>
      <c r="D171" s="873"/>
      <c r="E171" s="873"/>
      <c r="F171" s="846"/>
      <c r="G171" s="849"/>
      <c r="H171" s="849"/>
      <c r="I171" s="490"/>
      <c r="J171" s="861"/>
      <c r="K171" s="538"/>
      <c r="L171" s="904"/>
      <c r="M171" s="855"/>
      <c r="N171" s="858"/>
      <c r="O171" s="858"/>
      <c r="P171" s="36" t="s">
        <v>2158</v>
      </c>
      <c r="Q171" s="206" t="s">
        <v>2429</v>
      </c>
      <c r="R171" s="39"/>
      <c r="S171" s="39"/>
      <c r="T171" s="39"/>
      <c r="U171" s="39"/>
      <c r="V171" s="39"/>
      <c r="W171" s="39"/>
      <c r="X171" s="273"/>
    </row>
    <row r="172" spans="1:24" s="368" customFormat="1" ht="60">
      <c r="A172" s="867"/>
      <c r="B172" s="886"/>
      <c r="C172" s="847"/>
      <c r="D172" s="886"/>
      <c r="E172" s="886"/>
      <c r="F172" s="847"/>
      <c r="G172" s="850"/>
      <c r="H172" s="850"/>
      <c r="I172" s="491"/>
      <c r="J172" s="862"/>
      <c r="K172" s="524"/>
      <c r="L172" s="943"/>
      <c r="M172" s="856"/>
      <c r="N172" s="859"/>
      <c r="O172" s="859"/>
      <c r="P172" s="36" t="s">
        <v>291</v>
      </c>
      <c r="Q172" s="206" t="s">
        <v>2430</v>
      </c>
      <c r="R172" s="39"/>
      <c r="S172" s="39"/>
      <c r="T172" s="39"/>
      <c r="U172" s="39"/>
      <c r="V172" s="39"/>
      <c r="W172" s="39"/>
      <c r="X172" s="273"/>
    </row>
    <row r="173" spans="1:24" ht="75">
      <c r="A173" s="231">
        <v>105</v>
      </c>
      <c r="B173" s="236">
        <v>20171</v>
      </c>
      <c r="C173" s="287" t="s">
        <v>2006</v>
      </c>
      <c r="D173" s="236">
        <v>58.695160000000001</v>
      </c>
      <c r="E173" s="236">
        <v>49.767699999999998</v>
      </c>
      <c r="F173" s="8" t="s">
        <v>794</v>
      </c>
      <c r="G173" s="283">
        <v>5.0999999999999996</v>
      </c>
      <c r="H173" s="283">
        <v>1</v>
      </c>
      <c r="I173" s="545"/>
      <c r="J173" s="295">
        <v>1.1000000000000001</v>
      </c>
      <c r="K173" s="295"/>
      <c r="L173" s="73" t="s">
        <v>1719</v>
      </c>
      <c r="M173" s="20" t="s">
        <v>334</v>
      </c>
      <c r="N173" s="194">
        <v>1024301078944</v>
      </c>
      <c r="O173" s="194" t="s">
        <v>94</v>
      </c>
      <c r="P173" s="28" t="s">
        <v>112</v>
      </c>
      <c r="Q173" s="202" t="s">
        <v>1389</v>
      </c>
      <c r="R173" s="39">
        <v>1</v>
      </c>
      <c r="S173" s="39">
        <v>1</v>
      </c>
      <c r="T173" s="39">
        <v>1</v>
      </c>
      <c r="U173" s="39">
        <v>1</v>
      </c>
      <c r="V173" s="39">
        <f t="shared" si="2"/>
        <v>1</v>
      </c>
      <c r="W173" s="39"/>
      <c r="X173" s="273">
        <f>H173</f>
        <v>1</v>
      </c>
    </row>
    <row r="174" spans="1:24" ht="33.75" customHeight="1">
      <c r="A174" s="231">
        <v>105</v>
      </c>
      <c r="B174" s="236">
        <v>20172</v>
      </c>
      <c r="C174" s="287" t="s">
        <v>1982</v>
      </c>
      <c r="D174" s="467" t="s">
        <v>1984</v>
      </c>
      <c r="E174" s="467" t="s">
        <v>1983</v>
      </c>
      <c r="F174" s="8" t="s">
        <v>794</v>
      </c>
      <c r="G174" s="283">
        <v>5.0999999999999996</v>
      </c>
      <c r="H174" s="283">
        <v>1</v>
      </c>
      <c r="I174" s="545"/>
      <c r="J174" s="295">
        <v>1.1000000000000001</v>
      </c>
      <c r="K174" s="557"/>
      <c r="L174" s="285" t="s">
        <v>1719</v>
      </c>
      <c r="M174" s="20" t="s">
        <v>334</v>
      </c>
      <c r="N174" s="194">
        <v>1024301078944</v>
      </c>
      <c r="O174" s="194" t="s">
        <v>94</v>
      </c>
      <c r="P174" s="28" t="s">
        <v>112</v>
      </c>
      <c r="Q174" s="202" t="s">
        <v>1390</v>
      </c>
      <c r="R174" s="39">
        <v>1</v>
      </c>
      <c r="S174" s="39">
        <v>1</v>
      </c>
      <c r="T174" s="39">
        <v>1</v>
      </c>
      <c r="U174" s="39">
        <v>1</v>
      </c>
      <c r="V174" s="39">
        <f t="shared" si="2"/>
        <v>1</v>
      </c>
      <c r="W174" s="39"/>
      <c r="X174" s="273">
        <f>H174</f>
        <v>1</v>
      </c>
    </row>
    <row r="175" spans="1:24" ht="65.25" customHeight="1">
      <c r="A175" s="231">
        <v>106</v>
      </c>
      <c r="B175" s="236">
        <v>20173</v>
      </c>
      <c r="C175" s="681" t="s">
        <v>1391</v>
      </c>
      <c r="D175" s="236">
        <v>58.701720000000002</v>
      </c>
      <c r="E175" s="236">
        <v>49.765549999999998</v>
      </c>
      <c r="F175" s="8" t="s">
        <v>794</v>
      </c>
      <c r="G175" s="185">
        <v>10.62</v>
      </c>
      <c r="H175" s="185">
        <v>1</v>
      </c>
      <c r="I175" s="545"/>
      <c r="J175" s="185">
        <v>1.1000000000000001</v>
      </c>
      <c r="K175" s="545"/>
      <c r="L175" s="73" t="s">
        <v>1277</v>
      </c>
      <c r="M175" s="20" t="s">
        <v>334</v>
      </c>
      <c r="N175" s="194">
        <v>1024301078944</v>
      </c>
      <c r="O175" s="194" t="s">
        <v>94</v>
      </c>
      <c r="P175" s="34" t="s">
        <v>112</v>
      </c>
      <c r="Q175" s="202" t="s">
        <v>1392</v>
      </c>
      <c r="R175" s="39">
        <v>1</v>
      </c>
      <c r="S175" s="39">
        <v>1</v>
      </c>
      <c r="T175" s="39">
        <v>1</v>
      </c>
      <c r="U175" s="39">
        <v>1</v>
      </c>
      <c r="V175" s="39">
        <f t="shared" si="2"/>
        <v>1</v>
      </c>
      <c r="W175" s="39"/>
      <c r="X175" s="273">
        <f>H175</f>
        <v>1</v>
      </c>
    </row>
    <row r="176" spans="1:24" ht="348" customHeight="1">
      <c r="A176" s="866">
        <v>107</v>
      </c>
      <c r="B176" s="872">
        <v>20174</v>
      </c>
      <c r="C176" s="845" t="s">
        <v>839</v>
      </c>
      <c r="D176" s="872">
        <v>58.668430000000001</v>
      </c>
      <c r="E176" s="872">
        <v>49.759250000000002</v>
      </c>
      <c r="F176" s="845" t="s">
        <v>794</v>
      </c>
      <c r="G176" s="848">
        <v>10.62</v>
      </c>
      <c r="H176" s="848">
        <v>2</v>
      </c>
      <c r="I176" s="489"/>
      <c r="J176" s="848">
        <v>2.2000000000000002</v>
      </c>
      <c r="K176" s="489"/>
      <c r="L176" s="903" t="s">
        <v>1277</v>
      </c>
      <c r="M176" s="854" t="s">
        <v>334</v>
      </c>
      <c r="N176" s="857">
        <v>1024301078944</v>
      </c>
      <c r="O176" s="857" t="s">
        <v>94</v>
      </c>
      <c r="P176" s="34" t="s">
        <v>113</v>
      </c>
      <c r="Q176" s="202" t="s">
        <v>1393</v>
      </c>
      <c r="R176" s="39">
        <v>1</v>
      </c>
      <c r="S176" s="39">
        <v>1</v>
      </c>
      <c r="T176" s="39">
        <v>1</v>
      </c>
      <c r="U176" s="39">
        <v>1</v>
      </c>
      <c r="V176" s="39">
        <f t="shared" ref="V176:V244" si="4">H176</f>
        <v>2</v>
      </c>
      <c r="W176" s="39"/>
      <c r="X176" s="273">
        <f t="shared" ref="X176:X240" si="5">H176</f>
        <v>2</v>
      </c>
    </row>
    <row r="177" spans="1:24" s="368" customFormat="1" ht="75" customHeight="1">
      <c r="A177" s="867"/>
      <c r="B177" s="886"/>
      <c r="C177" s="850"/>
      <c r="D177" s="886"/>
      <c r="E177" s="886"/>
      <c r="F177" s="846"/>
      <c r="G177" s="850"/>
      <c r="H177" s="850"/>
      <c r="I177" s="491"/>
      <c r="J177" s="850"/>
      <c r="K177" s="491"/>
      <c r="L177" s="943"/>
      <c r="M177" s="856"/>
      <c r="N177" s="859"/>
      <c r="O177" s="859"/>
      <c r="P177" s="34" t="s">
        <v>2132</v>
      </c>
      <c r="Q177" s="202"/>
      <c r="R177" s="39"/>
      <c r="S177" s="39"/>
      <c r="T177" s="39"/>
      <c r="U177" s="39"/>
      <c r="V177" s="39"/>
      <c r="W177" s="39"/>
      <c r="X177" s="273"/>
    </row>
    <row r="178" spans="1:24" ht="46.5" customHeight="1">
      <c r="A178" s="231">
        <v>108</v>
      </c>
      <c r="B178" s="236">
        <v>27266</v>
      </c>
      <c r="C178" s="287" t="s">
        <v>840</v>
      </c>
      <c r="D178" s="236" t="s">
        <v>382</v>
      </c>
      <c r="E178" s="236" t="s">
        <v>383</v>
      </c>
      <c r="F178" s="7" t="s">
        <v>540</v>
      </c>
      <c r="G178" s="88">
        <v>5</v>
      </c>
      <c r="H178" s="88">
        <v>1</v>
      </c>
      <c r="I178" s="545"/>
      <c r="J178" s="88">
        <v>0.37</v>
      </c>
      <c r="K178" s="545"/>
      <c r="L178" s="57" t="s">
        <v>1275</v>
      </c>
      <c r="M178" s="287" t="s">
        <v>381</v>
      </c>
      <c r="N178" s="6">
        <v>309434511900064</v>
      </c>
      <c r="O178" s="6" t="s">
        <v>863</v>
      </c>
      <c r="P178" s="28" t="s">
        <v>381</v>
      </c>
      <c r="Q178" s="202" t="s">
        <v>863</v>
      </c>
      <c r="R178" s="39">
        <v>1</v>
      </c>
      <c r="S178" s="39">
        <v>0</v>
      </c>
      <c r="T178" s="39">
        <v>1</v>
      </c>
      <c r="U178" s="39"/>
      <c r="V178" s="39">
        <f t="shared" si="4"/>
        <v>1</v>
      </c>
      <c r="W178" s="39"/>
      <c r="X178" s="273">
        <v>0</v>
      </c>
    </row>
    <row r="179" spans="1:24" ht="60">
      <c r="A179" s="466">
        <v>109</v>
      </c>
      <c r="B179" s="236">
        <v>20176</v>
      </c>
      <c r="C179" s="287" t="s">
        <v>841</v>
      </c>
      <c r="D179" s="236">
        <v>58.660539999999997</v>
      </c>
      <c r="E179" s="236">
        <v>49.765569999999997</v>
      </c>
      <c r="F179" s="467" t="s">
        <v>794</v>
      </c>
      <c r="G179" s="459">
        <v>8.1999999999999993</v>
      </c>
      <c r="H179" s="459">
        <v>1</v>
      </c>
      <c r="I179" s="545"/>
      <c r="J179" s="459">
        <v>1.1000000000000001</v>
      </c>
      <c r="K179" s="545"/>
      <c r="L179" s="73" t="s">
        <v>1277</v>
      </c>
      <c r="M179" s="20" t="s">
        <v>334</v>
      </c>
      <c r="N179" s="194">
        <v>1024301078944</v>
      </c>
      <c r="O179" s="194" t="s">
        <v>94</v>
      </c>
      <c r="P179" s="28" t="s">
        <v>114</v>
      </c>
      <c r="Q179" s="202" t="s">
        <v>1394</v>
      </c>
      <c r="R179" s="39">
        <v>1</v>
      </c>
      <c r="S179" s="39">
        <v>1</v>
      </c>
      <c r="T179" s="39">
        <v>1</v>
      </c>
      <c r="U179" s="39">
        <v>1</v>
      </c>
      <c r="V179" s="39">
        <f t="shared" si="4"/>
        <v>1</v>
      </c>
      <c r="W179" s="39">
        <v>1</v>
      </c>
      <c r="X179" s="273">
        <f t="shared" si="5"/>
        <v>1</v>
      </c>
    </row>
    <row r="180" spans="1:24" ht="120">
      <c r="A180" s="776">
        <v>110</v>
      </c>
      <c r="B180" s="769">
        <v>20177</v>
      </c>
      <c r="C180" s="771" t="s">
        <v>842</v>
      </c>
      <c r="D180" s="769">
        <v>58.6614</v>
      </c>
      <c r="E180" s="769">
        <v>49.771039999999999</v>
      </c>
      <c r="F180" s="773" t="s">
        <v>794</v>
      </c>
      <c r="G180" s="772">
        <v>8.1999999999999993</v>
      </c>
      <c r="H180" s="772">
        <v>1</v>
      </c>
      <c r="I180" s="489"/>
      <c r="J180" s="772">
        <v>1.1000000000000001</v>
      </c>
      <c r="K180" s="489"/>
      <c r="L180" s="775" t="s">
        <v>1719</v>
      </c>
      <c r="M180" s="770" t="s">
        <v>334</v>
      </c>
      <c r="N180" s="194">
        <v>1024301078944</v>
      </c>
      <c r="O180" s="774" t="s">
        <v>94</v>
      </c>
      <c r="P180" s="28" t="s">
        <v>114</v>
      </c>
      <c r="Q180" s="202" t="s">
        <v>1395</v>
      </c>
      <c r="R180" s="39">
        <v>1</v>
      </c>
      <c r="S180" s="39">
        <v>1</v>
      </c>
      <c r="T180" s="39">
        <v>1</v>
      </c>
      <c r="U180" s="39">
        <v>1</v>
      </c>
      <c r="V180" s="39">
        <f t="shared" si="4"/>
        <v>1</v>
      </c>
      <c r="W180" s="39">
        <v>1</v>
      </c>
      <c r="X180" s="273">
        <f t="shared" si="5"/>
        <v>1</v>
      </c>
    </row>
    <row r="181" spans="1:24" ht="30" customHeight="1">
      <c r="A181" s="868">
        <v>111</v>
      </c>
      <c r="B181" s="868">
        <v>20178</v>
      </c>
      <c r="C181" s="955" t="s">
        <v>843</v>
      </c>
      <c r="D181" s="868">
        <v>58.689309999999999</v>
      </c>
      <c r="E181" s="868">
        <v>49.82723</v>
      </c>
      <c r="F181" s="1023" t="s">
        <v>399</v>
      </c>
      <c r="G181" s="1023"/>
      <c r="H181" s="955">
        <v>1</v>
      </c>
      <c r="I181" s="525"/>
      <c r="J181" s="1019">
        <v>1.1000000000000001</v>
      </c>
      <c r="K181" s="539"/>
      <c r="L181" s="99" t="s">
        <v>1276</v>
      </c>
      <c r="M181" s="1036" t="s">
        <v>334</v>
      </c>
      <c r="N181" s="994">
        <v>1024301078944</v>
      </c>
      <c r="O181" s="994" t="s">
        <v>94</v>
      </c>
      <c r="P181" s="100" t="s">
        <v>115</v>
      </c>
      <c r="Q181" s="605" t="s">
        <v>1396</v>
      </c>
      <c r="R181" s="39">
        <v>1</v>
      </c>
      <c r="S181" s="39">
        <v>1</v>
      </c>
      <c r="T181" s="39"/>
      <c r="U181" s="39"/>
      <c r="V181" s="39">
        <f t="shared" si="4"/>
        <v>1</v>
      </c>
      <c r="W181" s="39">
        <v>1</v>
      </c>
      <c r="X181" s="273">
        <f t="shared" si="5"/>
        <v>1</v>
      </c>
    </row>
    <row r="182" spans="1:24" ht="75">
      <c r="A182" s="869"/>
      <c r="B182" s="869"/>
      <c r="C182" s="956"/>
      <c r="D182" s="869"/>
      <c r="E182" s="869"/>
      <c r="F182" s="1104"/>
      <c r="G182" s="1104"/>
      <c r="H182" s="956"/>
      <c r="I182" s="526"/>
      <c r="J182" s="1021"/>
      <c r="K182" s="541"/>
      <c r="L182" s="59"/>
      <c r="M182" s="1037"/>
      <c r="N182" s="995"/>
      <c r="O182" s="995"/>
      <c r="P182" s="29" t="s">
        <v>2750</v>
      </c>
      <c r="Q182" s="203"/>
      <c r="R182" s="39"/>
      <c r="S182" s="39"/>
      <c r="T182" s="39"/>
      <c r="U182" s="39"/>
      <c r="V182" s="39">
        <f t="shared" si="4"/>
        <v>0</v>
      </c>
      <c r="W182" s="39"/>
      <c r="X182" s="273">
        <f t="shared" si="5"/>
        <v>0</v>
      </c>
    </row>
    <row r="183" spans="1:24" ht="195">
      <c r="A183" s="236">
        <v>112</v>
      </c>
      <c r="B183" s="236">
        <v>20180</v>
      </c>
      <c r="C183" s="287" t="s">
        <v>844</v>
      </c>
      <c r="D183" s="467" t="s">
        <v>2248</v>
      </c>
      <c r="E183" s="467" t="s">
        <v>2249</v>
      </c>
      <c r="F183" s="467" t="s">
        <v>794</v>
      </c>
      <c r="G183" s="459">
        <v>8.1999999999999993</v>
      </c>
      <c r="H183" s="459">
        <v>2</v>
      </c>
      <c r="I183" s="545"/>
      <c r="J183" s="459">
        <v>2.2000000000000002</v>
      </c>
      <c r="K183" s="545"/>
      <c r="L183" s="73" t="s">
        <v>1277</v>
      </c>
      <c r="M183" s="20" t="s">
        <v>334</v>
      </c>
      <c r="N183" s="194">
        <v>1024301078944</v>
      </c>
      <c r="O183" s="194" t="s">
        <v>94</v>
      </c>
      <c r="P183" s="36" t="s">
        <v>1678</v>
      </c>
      <c r="Q183" s="206" t="s">
        <v>1677</v>
      </c>
      <c r="R183" s="39">
        <v>1</v>
      </c>
      <c r="S183" s="39">
        <v>1</v>
      </c>
      <c r="T183" s="39">
        <v>1</v>
      </c>
      <c r="U183" s="39">
        <v>1</v>
      </c>
      <c r="V183" s="39">
        <f t="shared" si="4"/>
        <v>2</v>
      </c>
      <c r="W183" s="39">
        <v>1</v>
      </c>
      <c r="X183" s="273">
        <f t="shared" si="5"/>
        <v>2</v>
      </c>
    </row>
    <row r="184" spans="1:24" ht="60">
      <c r="A184" s="236">
        <v>113</v>
      </c>
      <c r="B184" s="235">
        <v>20181</v>
      </c>
      <c r="C184" s="83" t="s">
        <v>845</v>
      </c>
      <c r="D184" s="235">
        <v>58.665590000000002</v>
      </c>
      <c r="E184" s="235">
        <v>49.816920000000003</v>
      </c>
      <c r="F184" s="467" t="s">
        <v>794</v>
      </c>
      <c r="G184" s="308">
        <v>8.1999999999999993</v>
      </c>
      <c r="H184" s="18">
        <v>1</v>
      </c>
      <c r="I184" s="18"/>
      <c r="J184" s="295">
        <v>1.1000000000000001</v>
      </c>
      <c r="K184" s="295"/>
      <c r="L184" s="78" t="s">
        <v>1276</v>
      </c>
      <c r="M184" s="97" t="s">
        <v>334</v>
      </c>
      <c r="N184" s="297">
        <v>1024301078944</v>
      </c>
      <c r="O184" s="297" t="s">
        <v>94</v>
      </c>
      <c r="P184" s="32" t="s">
        <v>116</v>
      </c>
      <c r="Q184" s="604" t="s">
        <v>1397</v>
      </c>
      <c r="R184" s="39">
        <v>1</v>
      </c>
      <c r="S184" s="39">
        <v>1</v>
      </c>
      <c r="T184" s="39"/>
      <c r="U184" s="39"/>
      <c r="V184" s="39">
        <f t="shared" si="4"/>
        <v>1</v>
      </c>
      <c r="W184" s="39">
        <v>1</v>
      </c>
      <c r="X184" s="273">
        <f t="shared" si="5"/>
        <v>1</v>
      </c>
    </row>
    <row r="185" spans="1:24" ht="409.5">
      <c r="A185" s="236">
        <v>114</v>
      </c>
      <c r="B185" s="236">
        <v>20183</v>
      </c>
      <c r="C185" s="287" t="s">
        <v>864</v>
      </c>
      <c r="D185" s="236">
        <v>58.657139999999998</v>
      </c>
      <c r="E185" s="236">
        <v>49.796129999999998</v>
      </c>
      <c r="F185" s="8" t="s">
        <v>794</v>
      </c>
      <c r="G185" s="283">
        <v>5.0999999999999996</v>
      </c>
      <c r="H185" s="283">
        <v>2</v>
      </c>
      <c r="I185" s="545"/>
      <c r="J185" s="295">
        <v>2.2000000000000002</v>
      </c>
      <c r="K185" s="295"/>
      <c r="L185" s="73" t="s">
        <v>1277</v>
      </c>
      <c r="M185" s="20" t="s">
        <v>334</v>
      </c>
      <c r="N185" s="194">
        <v>1024301078944</v>
      </c>
      <c r="O185" s="194" t="s">
        <v>94</v>
      </c>
      <c r="P185" s="34" t="s">
        <v>117</v>
      </c>
      <c r="Q185" s="206" t="s">
        <v>2741</v>
      </c>
      <c r="R185" s="39">
        <v>1</v>
      </c>
      <c r="S185" s="39">
        <v>1</v>
      </c>
      <c r="T185" s="39">
        <v>1</v>
      </c>
      <c r="U185" s="39">
        <v>1</v>
      </c>
      <c r="V185" s="39">
        <f t="shared" si="4"/>
        <v>2</v>
      </c>
      <c r="W185" s="39"/>
      <c r="X185" s="273">
        <f t="shared" si="5"/>
        <v>2</v>
      </c>
    </row>
    <row r="186" spans="1:24" ht="58.5" customHeight="1">
      <c r="A186" s="769">
        <v>115</v>
      </c>
      <c r="B186" s="769">
        <v>20184</v>
      </c>
      <c r="C186" s="772" t="s">
        <v>865</v>
      </c>
      <c r="D186" s="769">
        <v>58.664470000000001</v>
      </c>
      <c r="E186" s="769">
        <v>49.784849999999999</v>
      </c>
      <c r="F186" s="771" t="s">
        <v>795</v>
      </c>
      <c r="G186" s="772">
        <v>6</v>
      </c>
      <c r="H186" s="772">
        <v>1</v>
      </c>
      <c r="I186" s="489"/>
      <c r="J186" s="781">
        <v>1.1000000000000001</v>
      </c>
      <c r="K186" s="523"/>
      <c r="L186" s="778" t="s">
        <v>1275</v>
      </c>
      <c r="M186" s="770" t="s">
        <v>334</v>
      </c>
      <c r="N186" s="774">
        <v>1024301078944</v>
      </c>
      <c r="O186" s="774" t="s">
        <v>94</v>
      </c>
      <c r="P186" s="28" t="s">
        <v>118</v>
      </c>
      <c r="Q186" s="202" t="s">
        <v>1398</v>
      </c>
      <c r="R186" s="39">
        <v>1</v>
      </c>
      <c r="S186" s="39">
        <v>1</v>
      </c>
      <c r="T186" s="39"/>
      <c r="U186" s="39">
        <v>1</v>
      </c>
      <c r="V186" s="39">
        <f t="shared" si="4"/>
        <v>1</v>
      </c>
      <c r="W186" s="39">
        <v>1</v>
      </c>
      <c r="X186" s="273">
        <f t="shared" si="5"/>
        <v>1</v>
      </c>
    </row>
    <row r="187" spans="1:24" ht="34.5" customHeight="1">
      <c r="A187" s="237">
        <v>116</v>
      </c>
      <c r="B187" s="235">
        <v>20185</v>
      </c>
      <c r="C187" s="18" t="s">
        <v>866</v>
      </c>
      <c r="D187" s="235">
        <v>58.666699999999999</v>
      </c>
      <c r="E187" s="235">
        <v>49.780459999999998</v>
      </c>
      <c r="F187" s="308" t="s">
        <v>399</v>
      </c>
      <c r="G187" s="308"/>
      <c r="H187" s="18">
        <v>1</v>
      </c>
      <c r="I187" s="18"/>
      <c r="J187" s="295">
        <v>1.1000000000000001</v>
      </c>
      <c r="K187" s="295"/>
      <c r="L187" s="101" t="s">
        <v>1275</v>
      </c>
      <c r="M187" s="97" t="s">
        <v>334</v>
      </c>
      <c r="N187" s="297">
        <v>1024301078944</v>
      </c>
      <c r="O187" s="297" t="s">
        <v>94</v>
      </c>
      <c r="P187" s="32" t="s">
        <v>118</v>
      </c>
      <c r="Q187" s="604" t="s">
        <v>1399</v>
      </c>
      <c r="R187" s="39">
        <v>1</v>
      </c>
      <c r="S187" s="39">
        <v>1</v>
      </c>
      <c r="T187" s="39"/>
      <c r="U187" s="39"/>
      <c r="V187" s="39">
        <f t="shared" si="4"/>
        <v>1</v>
      </c>
      <c r="W187" s="39">
        <v>1</v>
      </c>
      <c r="X187" s="273">
        <f t="shared" si="5"/>
        <v>1</v>
      </c>
    </row>
    <row r="188" spans="1:24" ht="120">
      <c r="A188" s="236">
        <v>117</v>
      </c>
      <c r="B188" s="236">
        <v>24343</v>
      </c>
      <c r="C188" s="287" t="s">
        <v>1280</v>
      </c>
      <c r="D188" s="467" t="s">
        <v>2250</v>
      </c>
      <c r="E188" s="467" t="s">
        <v>2251</v>
      </c>
      <c r="F188" s="287" t="s">
        <v>795</v>
      </c>
      <c r="G188" s="459">
        <v>8.1999999999999993</v>
      </c>
      <c r="H188" s="459">
        <v>1</v>
      </c>
      <c r="I188" s="545"/>
      <c r="J188" s="459">
        <v>1.1000000000000001</v>
      </c>
      <c r="K188" s="545"/>
      <c r="L188" s="57" t="s">
        <v>1275</v>
      </c>
      <c r="M188" s="20" t="s">
        <v>334</v>
      </c>
      <c r="N188" s="194">
        <v>1024301078944</v>
      </c>
      <c r="O188" s="194" t="s">
        <v>94</v>
      </c>
      <c r="P188" s="33" t="s">
        <v>2253</v>
      </c>
      <c r="Q188" s="208" t="s">
        <v>2252</v>
      </c>
      <c r="R188" s="39">
        <v>1</v>
      </c>
      <c r="S188" s="39">
        <v>1</v>
      </c>
      <c r="T188" s="39">
        <v>1</v>
      </c>
      <c r="U188" s="39">
        <v>1</v>
      </c>
      <c r="V188" s="39">
        <f t="shared" si="4"/>
        <v>1</v>
      </c>
      <c r="W188" s="39">
        <v>1</v>
      </c>
      <c r="X188" s="273">
        <f t="shared" si="5"/>
        <v>1</v>
      </c>
    </row>
    <row r="189" spans="1:24" ht="15" customHeight="1">
      <c r="A189" s="872">
        <v>118</v>
      </c>
      <c r="B189" s="872">
        <v>20147</v>
      </c>
      <c r="C189" s="887" t="s">
        <v>846</v>
      </c>
      <c r="D189" s="872">
        <v>58.701569999999997</v>
      </c>
      <c r="E189" s="872">
        <v>49.760089999999998</v>
      </c>
      <c r="F189" s="887" t="s">
        <v>794</v>
      </c>
      <c r="G189" s="926">
        <v>10.62</v>
      </c>
      <c r="H189" s="926">
        <v>1</v>
      </c>
      <c r="I189" s="493"/>
      <c r="J189" s="926">
        <v>1.1000000000000001</v>
      </c>
      <c r="K189" s="493"/>
      <c r="L189" s="102"/>
      <c r="M189" s="989" t="s">
        <v>334</v>
      </c>
      <c r="N189" s="923">
        <v>1024301078944</v>
      </c>
      <c r="O189" s="923" t="s">
        <v>94</v>
      </c>
      <c r="P189" s="100" t="s">
        <v>112</v>
      </c>
      <c r="Q189" s="605" t="s">
        <v>1400</v>
      </c>
      <c r="R189" s="39">
        <v>1</v>
      </c>
      <c r="S189" s="39">
        <v>1</v>
      </c>
      <c r="T189" s="39">
        <v>1</v>
      </c>
      <c r="U189" s="39">
        <v>1</v>
      </c>
      <c r="V189" s="39">
        <f t="shared" si="4"/>
        <v>1</v>
      </c>
      <c r="W189" s="39">
        <v>1</v>
      </c>
      <c r="X189" s="273">
        <f t="shared" si="5"/>
        <v>1</v>
      </c>
    </row>
    <row r="190" spans="1:24" ht="120">
      <c r="A190" s="886"/>
      <c r="B190" s="886"/>
      <c r="C190" s="888"/>
      <c r="D190" s="886"/>
      <c r="E190" s="886"/>
      <c r="F190" s="927"/>
      <c r="G190" s="927"/>
      <c r="H190" s="927"/>
      <c r="I190" s="495"/>
      <c r="J190" s="927"/>
      <c r="K190" s="495"/>
      <c r="L190" s="76" t="s">
        <v>1277</v>
      </c>
      <c r="M190" s="991"/>
      <c r="N190" s="925"/>
      <c r="O190" s="925"/>
      <c r="P190" s="36" t="s">
        <v>292</v>
      </c>
      <c r="Q190" s="202" t="s">
        <v>2431</v>
      </c>
      <c r="R190" s="39"/>
      <c r="S190" s="39"/>
      <c r="T190" s="39"/>
      <c r="U190" s="39"/>
      <c r="V190" s="39">
        <f t="shared" si="4"/>
        <v>0</v>
      </c>
      <c r="W190" s="39"/>
      <c r="X190" s="273">
        <f t="shared" si="5"/>
        <v>0</v>
      </c>
    </row>
    <row r="191" spans="1:24" ht="45">
      <c r="A191" s="235">
        <v>119</v>
      </c>
      <c r="B191" s="235">
        <v>20157</v>
      </c>
      <c r="C191" s="83" t="s">
        <v>990</v>
      </c>
      <c r="D191" s="235">
        <v>58.746429999999997</v>
      </c>
      <c r="E191" s="235">
        <v>49.725940000000001</v>
      </c>
      <c r="F191" s="18" t="s">
        <v>399</v>
      </c>
      <c r="G191" s="18"/>
      <c r="H191" s="18">
        <v>1</v>
      </c>
      <c r="I191" s="18"/>
      <c r="J191" s="18">
        <v>1.1000000000000001</v>
      </c>
      <c r="K191" s="18"/>
      <c r="L191" s="78" t="s">
        <v>1718</v>
      </c>
      <c r="M191" s="18" t="s">
        <v>334</v>
      </c>
      <c r="N191" s="98">
        <v>1024301078944</v>
      </c>
      <c r="O191" s="98" t="s">
        <v>94</v>
      </c>
      <c r="P191" s="32" t="s">
        <v>112</v>
      </c>
      <c r="Q191" s="201" t="s">
        <v>1401</v>
      </c>
      <c r="R191" s="39">
        <v>1</v>
      </c>
      <c r="S191" s="39">
        <v>1</v>
      </c>
      <c r="T191" s="39"/>
      <c r="U191" s="39"/>
      <c r="V191" s="39">
        <f t="shared" si="4"/>
        <v>1</v>
      </c>
      <c r="W191" s="39">
        <v>1</v>
      </c>
      <c r="X191" s="273">
        <f t="shared" si="5"/>
        <v>1</v>
      </c>
    </row>
    <row r="192" spans="1:24" ht="60">
      <c r="A192" s="235">
        <v>120</v>
      </c>
      <c r="B192" s="236">
        <v>20158</v>
      </c>
      <c r="C192" s="287" t="s">
        <v>847</v>
      </c>
      <c r="D192" s="236">
        <v>58.708469999999998</v>
      </c>
      <c r="E192" s="236">
        <v>49.773099999999999</v>
      </c>
      <c r="F192" s="8" t="s">
        <v>794</v>
      </c>
      <c r="G192" s="283">
        <v>5.0999999999999996</v>
      </c>
      <c r="H192" s="283">
        <v>1</v>
      </c>
      <c r="I192" s="545"/>
      <c r="J192" s="295">
        <v>1.1000000000000001</v>
      </c>
      <c r="K192" s="295"/>
      <c r="L192" s="73" t="s">
        <v>1274</v>
      </c>
      <c r="M192" s="20" t="s">
        <v>334</v>
      </c>
      <c r="N192" s="194">
        <v>1024301078944</v>
      </c>
      <c r="O192" s="194" t="s">
        <v>94</v>
      </c>
      <c r="P192" s="28" t="s">
        <v>112</v>
      </c>
      <c r="Q192" s="202" t="s">
        <v>1402</v>
      </c>
      <c r="R192" s="39">
        <v>1</v>
      </c>
      <c r="S192" s="39">
        <v>1</v>
      </c>
      <c r="T192" s="39">
        <v>1</v>
      </c>
      <c r="U192" s="39">
        <v>1</v>
      </c>
      <c r="V192" s="39">
        <f t="shared" si="4"/>
        <v>1</v>
      </c>
      <c r="W192" s="39"/>
      <c r="X192" s="273">
        <f t="shared" si="5"/>
        <v>1</v>
      </c>
    </row>
    <row r="193" spans="1:24" ht="75">
      <c r="A193" s="235">
        <v>121</v>
      </c>
      <c r="B193" s="235">
        <v>20159</v>
      </c>
      <c r="C193" s="83" t="s">
        <v>991</v>
      </c>
      <c r="D193" s="235">
        <v>58.710360000000001</v>
      </c>
      <c r="E193" s="235">
        <v>49.776380000000003</v>
      </c>
      <c r="F193" s="18" t="s">
        <v>399</v>
      </c>
      <c r="G193" s="18"/>
      <c r="H193" s="18">
        <v>1</v>
      </c>
      <c r="I193" s="18"/>
      <c r="J193" s="295">
        <v>1.1000000000000001</v>
      </c>
      <c r="K193" s="295"/>
      <c r="L193" s="78" t="s">
        <v>1274</v>
      </c>
      <c r="M193" s="97" t="s">
        <v>334</v>
      </c>
      <c r="N193" s="297">
        <v>1024301078944</v>
      </c>
      <c r="O193" s="297" t="s">
        <v>94</v>
      </c>
      <c r="P193" s="32" t="s">
        <v>120</v>
      </c>
      <c r="Q193" s="201" t="s">
        <v>1403</v>
      </c>
      <c r="R193" s="39">
        <v>1</v>
      </c>
      <c r="S193" s="39">
        <v>1</v>
      </c>
      <c r="T193" s="39"/>
      <c r="U193" s="39"/>
      <c r="V193" s="39">
        <f t="shared" si="4"/>
        <v>1</v>
      </c>
      <c r="W193" s="39">
        <v>1</v>
      </c>
      <c r="X193" s="273">
        <f t="shared" si="5"/>
        <v>1</v>
      </c>
    </row>
    <row r="194" spans="1:24" ht="105">
      <c r="A194" s="235">
        <v>122</v>
      </c>
      <c r="B194" s="236">
        <v>20800</v>
      </c>
      <c r="C194" s="287" t="s">
        <v>1834</v>
      </c>
      <c r="D194" s="467" t="s">
        <v>1835</v>
      </c>
      <c r="E194" s="467" t="s">
        <v>1836</v>
      </c>
      <c r="F194" s="8" t="s">
        <v>794</v>
      </c>
      <c r="G194" s="221">
        <v>5.0999999999999996</v>
      </c>
      <c r="H194" s="221">
        <v>1</v>
      </c>
      <c r="I194" s="545"/>
      <c r="J194" s="295">
        <v>1.1000000000000001</v>
      </c>
      <c r="K194" s="295"/>
      <c r="L194" s="73" t="s">
        <v>1277</v>
      </c>
      <c r="M194" s="20" t="s">
        <v>334</v>
      </c>
      <c r="N194" s="194">
        <v>1024301078944</v>
      </c>
      <c r="O194" s="194" t="s">
        <v>94</v>
      </c>
      <c r="P194" s="28" t="s">
        <v>121</v>
      </c>
      <c r="Q194" s="202" t="s">
        <v>1404</v>
      </c>
      <c r="R194" s="39">
        <v>1</v>
      </c>
      <c r="S194" s="39">
        <v>1</v>
      </c>
      <c r="T194" s="39"/>
      <c r="U194" s="39">
        <v>1</v>
      </c>
      <c r="V194" s="39">
        <f t="shared" si="4"/>
        <v>1</v>
      </c>
      <c r="W194" s="39">
        <v>1</v>
      </c>
      <c r="X194" s="273">
        <f t="shared" si="5"/>
        <v>1</v>
      </c>
    </row>
    <row r="195" spans="1:24" ht="50.25" customHeight="1">
      <c r="A195" s="235">
        <v>123</v>
      </c>
      <c r="B195" s="236">
        <v>20731</v>
      </c>
      <c r="C195" s="681" t="s">
        <v>867</v>
      </c>
      <c r="D195" s="236">
        <v>58.665320000000001</v>
      </c>
      <c r="E195" s="236">
        <v>49.775060000000003</v>
      </c>
      <c r="F195" s="88" t="s">
        <v>539</v>
      </c>
      <c r="G195" s="88">
        <v>4</v>
      </c>
      <c r="H195" s="88">
        <v>1</v>
      </c>
      <c r="I195" s="545"/>
      <c r="J195" s="88">
        <v>1.1000000000000001</v>
      </c>
      <c r="K195" s="545"/>
      <c r="L195" s="73"/>
      <c r="M195" s="88" t="s">
        <v>57</v>
      </c>
      <c r="N195" s="6">
        <v>1164350059631</v>
      </c>
      <c r="O195" s="6" t="s">
        <v>107</v>
      </c>
      <c r="P195" s="36" t="s">
        <v>57</v>
      </c>
      <c r="Q195" s="202" t="s">
        <v>2432</v>
      </c>
      <c r="R195" s="39">
        <v>1</v>
      </c>
      <c r="S195" s="39">
        <v>0</v>
      </c>
      <c r="T195" s="39">
        <v>1</v>
      </c>
      <c r="U195" s="39"/>
      <c r="V195" s="39">
        <f t="shared" si="4"/>
        <v>1</v>
      </c>
      <c r="W195" s="39"/>
      <c r="X195" s="273">
        <v>0</v>
      </c>
    </row>
    <row r="196" spans="1:24" ht="48.75" customHeight="1">
      <c r="A196" s="235">
        <v>124</v>
      </c>
      <c r="B196" s="236">
        <v>20450</v>
      </c>
      <c r="C196" s="287" t="s">
        <v>992</v>
      </c>
      <c r="D196" s="236">
        <v>58.689790000000002</v>
      </c>
      <c r="E196" s="236">
        <v>49.766240000000003</v>
      </c>
      <c r="F196" s="88" t="s">
        <v>539</v>
      </c>
      <c r="G196" s="88">
        <v>2</v>
      </c>
      <c r="H196" s="88">
        <v>1</v>
      </c>
      <c r="I196" s="545"/>
      <c r="J196" s="88">
        <v>0.37</v>
      </c>
      <c r="K196" s="545"/>
      <c r="L196" s="57"/>
      <c r="M196" s="88" t="s">
        <v>105</v>
      </c>
      <c r="N196" s="6">
        <v>1164350059631</v>
      </c>
      <c r="O196" s="6" t="s">
        <v>123</v>
      </c>
      <c r="P196" s="28" t="s">
        <v>122</v>
      </c>
      <c r="Q196" s="202" t="s">
        <v>2433</v>
      </c>
      <c r="R196" s="39">
        <v>1</v>
      </c>
      <c r="S196" s="39">
        <v>0</v>
      </c>
      <c r="T196" s="39">
        <v>1</v>
      </c>
      <c r="U196" s="39"/>
      <c r="V196" s="39">
        <f t="shared" si="4"/>
        <v>1</v>
      </c>
      <c r="W196" s="39"/>
      <c r="X196" s="273">
        <v>0</v>
      </c>
    </row>
    <row r="197" spans="1:24" ht="75">
      <c r="A197" s="872">
        <v>125</v>
      </c>
      <c r="B197" s="872">
        <v>19451</v>
      </c>
      <c r="C197" s="845" t="s">
        <v>848</v>
      </c>
      <c r="D197" s="872">
        <v>58.694209999999998</v>
      </c>
      <c r="E197" s="872">
        <v>49.764279999999999</v>
      </c>
      <c r="F197" s="848" t="s">
        <v>794</v>
      </c>
      <c r="G197" s="848">
        <v>5.0999999999999996</v>
      </c>
      <c r="H197" s="848">
        <v>1</v>
      </c>
      <c r="I197" s="489"/>
      <c r="J197" s="860">
        <v>1.1000000000000001</v>
      </c>
      <c r="K197" s="523"/>
      <c r="L197" s="903" t="s">
        <v>1277</v>
      </c>
      <c r="M197" s="854" t="s">
        <v>334</v>
      </c>
      <c r="N197" s="857">
        <v>1024301078944</v>
      </c>
      <c r="O197" s="857" t="s">
        <v>94</v>
      </c>
      <c r="P197" s="28" t="s">
        <v>112</v>
      </c>
      <c r="Q197" s="202" t="s">
        <v>1405</v>
      </c>
      <c r="R197" s="39">
        <v>1</v>
      </c>
      <c r="S197" s="39">
        <v>1</v>
      </c>
      <c r="T197" s="39">
        <v>1</v>
      </c>
      <c r="U197" s="39">
        <v>1</v>
      </c>
      <c r="V197" s="39">
        <f t="shared" si="4"/>
        <v>1</v>
      </c>
      <c r="W197" s="39"/>
      <c r="X197" s="273">
        <f t="shared" si="5"/>
        <v>1</v>
      </c>
    </row>
    <row r="198" spans="1:24" s="368" customFormat="1" ht="105">
      <c r="A198" s="873"/>
      <c r="B198" s="873"/>
      <c r="C198" s="846"/>
      <c r="D198" s="873"/>
      <c r="E198" s="873"/>
      <c r="F198" s="849"/>
      <c r="G198" s="850"/>
      <c r="H198" s="850"/>
      <c r="I198" s="491"/>
      <c r="J198" s="862"/>
      <c r="K198" s="524"/>
      <c r="L198" s="943"/>
      <c r="M198" s="856"/>
      <c r="N198" s="859"/>
      <c r="O198" s="859"/>
      <c r="P198" s="36" t="s">
        <v>2074</v>
      </c>
      <c r="Q198" s="202" t="s">
        <v>2434</v>
      </c>
      <c r="R198" s="39"/>
      <c r="S198" s="39"/>
      <c r="T198" s="39"/>
      <c r="U198" s="39"/>
      <c r="V198" s="39"/>
      <c r="W198" s="39"/>
      <c r="X198" s="273"/>
    </row>
    <row r="199" spans="1:24" s="368" customFormat="1" ht="60">
      <c r="A199" s="886"/>
      <c r="B199" s="886"/>
      <c r="C199" s="847"/>
      <c r="D199" s="886"/>
      <c r="E199" s="886"/>
      <c r="F199" s="850"/>
      <c r="G199" s="426"/>
      <c r="H199" s="426"/>
      <c r="I199" s="490"/>
      <c r="J199" s="430"/>
      <c r="K199" s="538"/>
      <c r="L199" s="431"/>
      <c r="M199" s="432"/>
      <c r="N199" s="433"/>
      <c r="O199" s="433"/>
      <c r="P199" s="36" t="s">
        <v>290</v>
      </c>
      <c r="Q199" s="202" t="s">
        <v>2435</v>
      </c>
      <c r="R199" s="39"/>
      <c r="S199" s="39"/>
      <c r="T199" s="39"/>
      <c r="U199" s="39"/>
      <c r="V199" s="39"/>
      <c r="W199" s="39"/>
      <c r="X199" s="273"/>
    </row>
    <row r="200" spans="1:24" ht="120">
      <c r="A200" s="872">
        <v>126</v>
      </c>
      <c r="B200" s="872">
        <v>18152</v>
      </c>
      <c r="C200" s="887" t="s">
        <v>849</v>
      </c>
      <c r="D200" s="975" t="s">
        <v>1986</v>
      </c>
      <c r="E200" s="975" t="s">
        <v>1985</v>
      </c>
      <c r="F200" s="887" t="s">
        <v>794</v>
      </c>
      <c r="G200" s="926">
        <v>5.0999999999999996</v>
      </c>
      <c r="H200" s="926">
        <v>1</v>
      </c>
      <c r="I200" s="493"/>
      <c r="J200" s="1019">
        <v>1.1000000000000001</v>
      </c>
      <c r="K200" s="539"/>
      <c r="L200" s="77" t="s">
        <v>1277</v>
      </c>
      <c r="M200" s="989" t="s">
        <v>334</v>
      </c>
      <c r="N200" s="923">
        <v>1024301078944</v>
      </c>
      <c r="O200" s="923" t="s">
        <v>94</v>
      </c>
      <c r="P200" s="28" t="s">
        <v>112</v>
      </c>
      <c r="Q200" s="206" t="s">
        <v>1406</v>
      </c>
      <c r="R200" s="39">
        <v>1</v>
      </c>
      <c r="S200" s="39">
        <v>1</v>
      </c>
      <c r="T200" s="39">
        <v>1</v>
      </c>
      <c r="U200" s="39">
        <v>1</v>
      </c>
      <c r="V200" s="39">
        <f t="shared" si="4"/>
        <v>1</v>
      </c>
      <c r="W200" s="39"/>
      <c r="X200" s="273">
        <f t="shared" si="5"/>
        <v>1</v>
      </c>
    </row>
    <row r="201" spans="1:24" ht="60">
      <c r="A201" s="886"/>
      <c r="B201" s="886"/>
      <c r="C201" s="888"/>
      <c r="D201" s="976"/>
      <c r="E201" s="886"/>
      <c r="F201" s="927"/>
      <c r="G201" s="927"/>
      <c r="H201" s="927"/>
      <c r="I201" s="495"/>
      <c r="J201" s="1021"/>
      <c r="K201" s="541"/>
      <c r="L201" s="61"/>
      <c r="M201" s="991"/>
      <c r="N201" s="925"/>
      <c r="O201" s="925"/>
      <c r="P201" s="36" t="s">
        <v>291</v>
      </c>
      <c r="Q201" s="202" t="s">
        <v>2430</v>
      </c>
      <c r="R201" s="39"/>
      <c r="S201" s="39"/>
      <c r="T201" s="39"/>
      <c r="U201" s="39"/>
      <c r="V201" s="39">
        <f t="shared" si="4"/>
        <v>0</v>
      </c>
      <c r="W201" s="39"/>
      <c r="X201" s="273">
        <f t="shared" si="5"/>
        <v>0</v>
      </c>
    </row>
    <row r="202" spans="1:24" ht="105">
      <c r="A202" s="236">
        <v>127</v>
      </c>
      <c r="B202" s="236">
        <v>10449</v>
      </c>
      <c r="C202" s="681" t="s">
        <v>868</v>
      </c>
      <c r="D202" s="236">
        <v>58.678440000000002</v>
      </c>
      <c r="E202" s="236">
        <v>49.621420000000001</v>
      </c>
      <c r="F202" s="8" t="s">
        <v>609</v>
      </c>
      <c r="G202" s="88">
        <v>5</v>
      </c>
      <c r="H202" s="88">
        <v>1</v>
      </c>
      <c r="I202" s="545"/>
      <c r="J202" s="88">
        <v>0.77</v>
      </c>
      <c r="K202" s="545"/>
      <c r="L202" s="57"/>
      <c r="M202" s="88" t="s">
        <v>127</v>
      </c>
      <c r="N202" s="6">
        <v>1074300002732</v>
      </c>
      <c r="O202" s="6" t="s">
        <v>126</v>
      </c>
      <c r="P202" s="28" t="s">
        <v>127</v>
      </c>
      <c r="Q202" s="625" t="s">
        <v>868</v>
      </c>
      <c r="R202" s="39">
        <v>1</v>
      </c>
      <c r="S202" s="39">
        <v>0</v>
      </c>
      <c r="T202" s="39">
        <v>1</v>
      </c>
      <c r="U202" s="39"/>
      <c r="V202" s="39">
        <f t="shared" si="4"/>
        <v>1</v>
      </c>
      <c r="W202" s="39"/>
      <c r="X202" s="273">
        <v>0</v>
      </c>
    </row>
    <row r="203" spans="1:24" ht="75">
      <c r="A203" s="236">
        <v>128</v>
      </c>
      <c r="B203" s="236">
        <v>18004</v>
      </c>
      <c r="C203" s="681" t="s">
        <v>850</v>
      </c>
      <c r="D203" s="236">
        <v>58.702829999999999</v>
      </c>
      <c r="E203" s="236">
        <v>49.76399</v>
      </c>
      <c r="F203" s="8" t="s">
        <v>609</v>
      </c>
      <c r="G203" s="88">
        <v>12</v>
      </c>
      <c r="H203" s="88">
        <v>1</v>
      </c>
      <c r="I203" s="545"/>
      <c r="J203" s="88">
        <v>0.24</v>
      </c>
      <c r="K203" s="545"/>
      <c r="L203" s="57"/>
      <c r="M203" s="88" t="s">
        <v>128</v>
      </c>
      <c r="N203" s="6">
        <v>1024301081155</v>
      </c>
      <c r="O203" s="6" t="s">
        <v>129</v>
      </c>
      <c r="P203" s="28" t="s">
        <v>128</v>
      </c>
      <c r="Q203" s="625" t="s">
        <v>850</v>
      </c>
      <c r="R203" s="39">
        <v>1</v>
      </c>
      <c r="S203" s="39">
        <v>0</v>
      </c>
      <c r="T203" s="39">
        <v>1</v>
      </c>
      <c r="U203" s="39"/>
      <c r="V203" s="39">
        <f t="shared" si="4"/>
        <v>1</v>
      </c>
      <c r="W203" s="39"/>
      <c r="X203" s="273">
        <v>0</v>
      </c>
    </row>
    <row r="204" spans="1:24" ht="45">
      <c r="A204" s="236">
        <v>129</v>
      </c>
      <c r="B204" s="236">
        <v>18184</v>
      </c>
      <c r="C204" s="681" t="s">
        <v>851</v>
      </c>
      <c r="D204" s="236">
        <v>58.703409999999998</v>
      </c>
      <c r="E204" s="236">
        <v>49.760730000000002</v>
      </c>
      <c r="F204" s="88" t="s">
        <v>539</v>
      </c>
      <c r="G204" s="88">
        <v>2</v>
      </c>
      <c r="H204" s="88">
        <v>1</v>
      </c>
      <c r="I204" s="545"/>
      <c r="J204" s="88">
        <v>1.1000000000000001</v>
      </c>
      <c r="K204" s="545"/>
      <c r="L204" s="57"/>
      <c r="M204" s="88" t="s">
        <v>102</v>
      </c>
      <c r="N204" s="6" t="s">
        <v>541</v>
      </c>
      <c r="O204" s="6" t="s">
        <v>103</v>
      </c>
      <c r="P204" s="28" t="s">
        <v>130</v>
      </c>
      <c r="Q204" s="625" t="s">
        <v>851</v>
      </c>
      <c r="R204" s="39">
        <v>1</v>
      </c>
      <c r="S204" s="39">
        <v>0</v>
      </c>
      <c r="T204" s="39">
        <v>1</v>
      </c>
      <c r="U204" s="39"/>
      <c r="V204" s="39">
        <f t="shared" si="4"/>
        <v>1</v>
      </c>
      <c r="W204" s="39"/>
      <c r="X204" s="273">
        <v>0</v>
      </c>
    </row>
    <row r="205" spans="1:24" ht="45">
      <c r="A205" s="236">
        <v>130</v>
      </c>
      <c r="B205" s="237">
        <v>18137</v>
      </c>
      <c r="C205" s="679" t="s">
        <v>852</v>
      </c>
      <c r="D205" s="237">
        <v>58.702889999999996</v>
      </c>
      <c r="E205" s="237">
        <v>49.759189999999997</v>
      </c>
      <c r="F205" s="92" t="s">
        <v>399</v>
      </c>
      <c r="G205" s="92"/>
      <c r="H205" s="92">
        <v>1</v>
      </c>
      <c r="I205" s="537"/>
      <c r="J205" s="92">
        <v>0.24</v>
      </c>
      <c r="K205" s="537"/>
      <c r="L205" s="56"/>
      <c r="M205" s="92" t="s">
        <v>131</v>
      </c>
      <c r="N205" s="38" t="s">
        <v>542</v>
      </c>
      <c r="O205" s="5" t="s">
        <v>132</v>
      </c>
      <c r="P205" s="27" t="s">
        <v>131</v>
      </c>
      <c r="Q205" s="624" t="s">
        <v>852</v>
      </c>
      <c r="R205" s="39">
        <v>1</v>
      </c>
      <c r="S205" s="39">
        <v>0</v>
      </c>
      <c r="T205" s="39"/>
      <c r="U205" s="39"/>
      <c r="V205" s="39">
        <f t="shared" si="4"/>
        <v>1</v>
      </c>
      <c r="W205" s="39"/>
      <c r="X205" s="273">
        <v>0</v>
      </c>
    </row>
    <row r="206" spans="1:24" ht="60">
      <c r="A206" s="236">
        <v>131</v>
      </c>
      <c r="B206" s="236">
        <v>18141</v>
      </c>
      <c r="C206" s="287" t="s">
        <v>993</v>
      </c>
      <c r="D206" s="708" t="s">
        <v>2666</v>
      </c>
      <c r="E206" s="708" t="s">
        <v>2667</v>
      </c>
      <c r="F206" s="8" t="s">
        <v>609</v>
      </c>
      <c r="G206" s="88">
        <v>7</v>
      </c>
      <c r="H206" s="88">
        <v>2</v>
      </c>
      <c r="I206" s="545"/>
      <c r="J206" s="88">
        <v>2.2000000000000002</v>
      </c>
      <c r="K206" s="545"/>
      <c r="L206" s="57"/>
      <c r="M206" s="739" t="s">
        <v>2662</v>
      </c>
      <c r="N206" s="739" t="s">
        <v>2663</v>
      </c>
      <c r="O206" s="709" t="s">
        <v>2664</v>
      </c>
      <c r="P206" s="709" t="s">
        <v>2662</v>
      </c>
      <c r="Q206" s="710" t="s">
        <v>2665</v>
      </c>
      <c r="R206" s="39">
        <v>1</v>
      </c>
      <c r="S206" s="39">
        <v>0</v>
      </c>
      <c r="T206" s="39">
        <v>1</v>
      </c>
      <c r="U206" s="39"/>
      <c r="V206" s="39">
        <f t="shared" si="4"/>
        <v>2</v>
      </c>
      <c r="W206" s="39"/>
      <c r="X206" s="273">
        <v>0</v>
      </c>
    </row>
    <row r="207" spans="1:24" ht="75">
      <c r="A207" s="236">
        <v>132</v>
      </c>
      <c r="B207" s="237">
        <v>19635</v>
      </c>
      <c r="C207" s="9" t="s">
        <v>1202</v>
      </c>
      <c r="D207" s="237">
        <v>58.703800000000001</v>
      </c>
      <c r="E207" s="237">
        <v>49.76249</v>
      </c>
      <c r="F207" s="92" t="s">
        <v>399</v>
      </c>
      <c r="G207" s="92"/>
      <c r="H207" s="92">
        <v>1</v>
      </c>
      <c r="I207" s="537"/>
      <c r="J207" s="92">
        <v>1.1000000000000001</v>
      </c>
      <c r="K207" s="537"/>
      <c r="L207" s="56"/>
      <c r="M207" s="9" t="s">
        <v>133</v>
      </c>
      <c r="N207" s="5">
        <v>1034316537804</v>
      </c>
      <c r="O207" s="5" t="s">
        <v>134</v>
      </c>
      <c r="P207" s="27" t="s">
        <v>135</v>
      </c>
      <c r="Q207" s="9" t="s">
        <v>1202</v>
      </c>
      <c r="R207" s="39">
        <v>1</v>
      </c>
      <c r="S207" s="39">
        <v>0</v>
      </c>
      <c r="T207" s="39"/>
      <c r="U207" s="39"/>
      <c r="V207" s="39">
        <f t="shared" si="4"/>
        <v>1</v>
      </c>
      <c r="W207" s="39"/>
      <c r="X207" s="273">
        <v>0</v>
      </c>
    </row>
    <row r="208" spans="1:24" ht="90">
      <c r="A208" s="236">
        <v>133</v>
      </c>
      <c r="B208" s="237">
        <v>19267</v>
      </c>
      <c r="C208" s="9" t="s">
        <v>1201</v>
      </c>
      <c r="D208" s="237">
        <v>58.69115</v>
      </c>
      <c r="E208" s="237">
        <v>49.829090000000001</v>
      </c>
      <c r="F208" s="92" t="s">
        <v>399</v>
      </c>
      <c r="G208" s="92"/>
      <c r="H208" s="92">
        <v>1</v>
      </c>
      <c r="I208" s="537"/>
      <c r="J208" s="92">
        <v>0.77</v>
      </c>
      <c r="K208" s="537"/>
      <c r="L208" s="56"/>
      <c r="M208" s="92" t="s">
        <v>136</v>
      </c>
      <c r="N208" s="5">
        <v>1054316916928</v>
      </c>
      <c r="O208" s="5" t="s">
        <v>137</v>
      </c>
      <c r="P208" s="27" t="s">
        <v>138</v>
      </c>
      <c r="Q208" s="9" t="s">
        <v>1201</v>
      </c>
      <c r="R208" s="39">
        <v>1</v>
      </c>
      <c r="S208" s="39">
        <v>0</v>
      </c>
      <c r="T208" s="39"/>
      <c r="U208" s="39"/>
      <c r="V208" s="39">
        <f t="shared" si="4"/>
        <v>1</v>
      </c>
      <c r="W208" s="39"/>
      <c r="X208" s="273">
        <v>0</v>
      </c>
    </row>
    <row r="209" spans="1:24" ht="60">
      <c r="A209" s="236">
        <v>134</v>
      </c>
      <c r="B209" s="236">
        <v>19020</v>
      </c>
      <c r="C209" s="287" t="s">
        <v>1407</v>
      </c>
      <c r="D209" s="236">
        <v>58.658580000000001</v>
      </c>
      <c r="E209" s="236">
        <v>49.760530000000003</v>
      </c>
      <c r="F209" s="287" t="s">
        <v>609</v>
      </c>
      <c r="G209" s="734">
        <v>5</v>
      </c>
      <c r="H209" s="734">
        <v>1</v>
      </c>
      <c r="I209" s="734"/>
      <c r="J209" s="734">
        <v>0.66</v>
      </c>
      <c r="K209" s="734"/>
      <c r="L209" s="57"/>
      <c r="M209" s="734" t="s">
        <v>140</v>
      </c>
      <c r="N209" s="6">
        <v>1034316517839</v>
      </c>
      <c r="O209" s="6" t="s">
        <v>139</v>
      </c>
      <c r="P209" s="28" t="s">
        <v>140</v>
      </c>
      <c r="Q209" s="287" t="s">
        <v>1407</v>
      </c>
      <c r="R209" s="39">
        <v>1</v>
      </c>
      <c r="S209" s="39">
        <v>0</v>
      </c>
      <c r="T209" s="39"/>
      <c r="U209" s="39"/>
      <c r="V209" s="39">
        <f t="shared" si="4"/>
        <v>1</v>
      </c>
      <c r="W209" s="39"/>
      <c r="X209" s="273">
        <v>0</v>
      </c>
    </row>
    <row r="210" spans="1:24" ht="75">
      <c r="A210" s="236">
        <v>135</v>
      </c>
      <c r="B210" s="237">
        <v>19634</v>
      </c>
      <c r="C210" s="9" t="s">
        <v>994</v>
      </c>
      <c r="D210" s="237">
        <v>58.68027</v>
      </c>
      <c r="E210" s="237">
        <v>49.812750000000001</v>
      </c>
      <c r="F210" s="92" t="s">
        <v>399</v>
      </c>
      <c r="G210" s="92"/>
      <c r="H210" s="92">
        <v>1</v>
      </c>
      <c r="I210" s="537"/>
      <c r="J210" s="92">
        <v>1.1000000000000001</v>
      </c>
      <c r="K210" s="537"/>
      <c r="L210" s="56"/>
      <c r="M210" s="9" t="s">
        <v>141</v>
      </c>
      <c r="N210" s="5">
        <v>1034316537804</v>
      </c>
      <c r="O210" s="5" t="s">
        <v>134</v>
      </c>
      <c r="P210" s="27" t="s">
        <v>142</v>
      </c>
      <c r="Q210" s="9" t="s">
        <v>994</v>
      </c>
      <c r="R210" s="39">
        <v>1</v>
      </c>
      <c r="S210" s="39">
        <v>0</v>
      </c>
      <c r="T210" s="39"/>
      <c r="U210" s="39"/>
      <c r="V210" s="39">
        <f t="shared" si="4"/>
        <v>1</v>
      </c>
      <c r="W210" s="39"/>
      <c r="X210" s="273">
        <v>0</v>
      </c>
    </row>
    <row r="211" spans="1:24" ht="45">
      <c r="A211" s="236">
        <v>136</v>
      </c>
      <c r="B211" s="237">
        <v>19754</v>
      </c>
      <c r="C211" s="9" t="s">
        <v>995</v>
      </c>
      <c r="D211" s="237">
        <v>58.676229999999997</v>
      </c>
      <c r="E211" s="237">
        <v>49.641440000000003</v>
      </c>
      <c r="F211" s="92" t="s">
        <v>399</v>
      </c>
      <c r="G211" s="92"/>
      <c r="H211" s="92">
        <v>2</v>
      </c>
      <c r="I211" s="537"/>
      <c r="J211" s="92">
        <v>2.2000000000000002</v>
      </c>
      <c r="K211" s="537"/>
      <c r="L211" s="56"/>
      <c r="M211" s="92" t="s">
        <v>144</v>
      </c>
      <c r="N211" s="5">
        <v>1024301082497</v>
      </c>
      <c r="O211" s="5" t="s">
        <v>143</v>
      </c>
      <c r="P211" s="27" t="s">
        <v>144</v>
      </c>
      <c r="Q211" s="9" t="s">
        <v>995</v>
      </c>
      <c r="R211" s="39">
        <v>1</v>
      </c>
      <c r="S211" s="39">
        <v>0</v>
      </c>
      <c r="T211" s="39"/>
      <c r="U211" s="39"/>
      <c r="V211" s="39">
        <f t="shared" si="4"/>
        <v>2</v>
      </c>
      <c r="W211" s="39"/>
      <c r="X211" s="273">
        <v>0</v>
      </c>
    </row>
    <row r="212" spans="1:24" ht="60">
      <c r="A212" s="236">
        <v>137</v>
      </c>
      <c r="B212" s="237">
        <v>28862</v>
      </c>
      <c r="C212" s="9" t="s">
        <v>996</v>
      </c>
      <c r="D212" s="593" t="s">
        <v>2220</v>
      </c>
      <c r="E212" s="593" t="s">
        <v>781</v>
      </c>
      <c r="F212" s="9" t="s">
        <v>782</v>
      </c>
      <c r="G212" s="92">
        <v>9</v>
      </c>
      <c r="H212" s="92">
        <v>1</v>
      </c>
      <c r="I212" s="537"/>
      <c r="J212" s="92">
        <v>1.1000000000000001</v>
      </c>
      <c r="K212" s="537"/>
      <c r="L212" s="56"/>
      <c r="M212" s="9" t="s">
        <v>783</v>
      </c>
      <c r="N212" s="5">
        <v>1024301082442</v>
      </c>
      <c r="O212" s="38" t="s">
        <v>784</v>
      </c>
      <c r="P212" s="29" t="s">
        <v>783</v>
      </c>
      <c r="Q212" s="9" t="s">
        <v>996</v>
      </c>
      <c r="R212" s="39">
        <v>1</v>
      </c>
      <c r="S212" s="39">
        <v>0</v>
      </c>
      <c r="T212" s="39"/>
      <c r="U212" s="39"/>
      <c r="V212" s="39">
        <f t="shared" si="4"/>
        <v>1</v>
      </c>
      <c r="W212" s="39"/>
      <c r="X212" s="273">
        <v>0</v>
      </c>
    </row>
    <row r="213" spans="1:24" ht="165">
      <c r="A213" s="872">
        <v>138</v>
      </c>
      <c r="B213" s="872">
        <v>28297</v>
      </c>
      <c r="C213" s="944" t="s">
        <v>1408</v>
      </c>
      <c r="D213" s="979" t="s">
        <v>747</v>
      </c>
      <c r="E213" s="979" t="s">
        <v>746</v>
      </c>
      <c r="F213" s="944" t="s">
        <v>609</v>
      </c>
      <c r="G213" s="944">
        <v>8</v>
      </c>
      <c r="H213" s="944">
        <v>3</v>
      </c>
      <c r="I213" s="504"/>
      <c r="J213" s="878">
        <v>3.3</v>
      </c>
      <c r="K213" s="550"/>
      <c r="L213" s="881" t="s">
        <v>1277</v>
      </c>
      <c r="M213" s="854" t="s">
        <v>334</v>
      </c>
      <c r="N213" s="857">
        <v>1024301078943</v>
      </c>
      <c r="O213" s="857" t="s">
        <v>625</v>
      </c>
      <c r="P213" s="33" t="s">
        <v>114</v>
      </c>
      <c r="Q213" s="206" t="s">
        <v>1409</v>
      </c>
      <c r="R213" s="39">
        <v>1</v>
      </c>
      <c r="S213" s="39">
        <v>1</v>
      </c>
      <c r="T213" s="39">
        <v>1</v>
      </c>
      <c r="U213" s="39">
        <v>1</v>
      </c>
      <c r="V213" s="39">
        <f t="shared" si="4"/>
        <v>3</v>
      </c>
      <c r="W213" s="39"/>
      <c r="X213" s="273">
        <f t="shared" si="5"/>
        <v>3</v>
      </c>
    </row>
    <row r="214" spans="1:24" s="368" customFormat="1" ht="60">
      <c r="A214" s="873"/>
      <c r="B214" s="873"/>
      <c r="C214" s="946"/>
      <c r="D214" s="980"/>
      <c r="E214" s="980"/>
      <c r="F214" s="946"/>
      <c r="G214" s="946"/>
      <c r="H214" s="946"/>
      <c r="I214" s="534"/>
      <c r="J214" s="879"/>
      <c r="K214" s="551"/>
      <c r="L214" s="882"/>
      <c r="M214" s="855"/>
      <c r="N214" s="858"/>
      <c r="O214" s="858"/>
      <c r="P214" s="33" t="s">
        <v>2178</v>
      </c>
      <c r="Q214" s="206" t="s">
        <v>2436</v>
      </c>
      <c r="R214" s="39"/>
      <c r="S214" s="39"/>
      <c r="T214" s="39"/>
      <c r="U214" s="39"/>
      <c r="V214" s="39"/>
      <c r="W214" s="39"/>
      <c r="X214" s="273"/>
    </row>
    <row r="215" spans="1:24" s="368" customFormat="1" ht="105">
      <c r="A215" s="873"/>
      <c r="B215" s="873"/>
      <c r="C215" s="946"/>
      <c r="D215" s="980"/>
      <c r="E215" s="980"/>
      <c r="F215" s="946"/>
      <c r="G215" s="946"/>
      <c r="H215" s="946"/>
      <c r="I215" s="534"/>
      <c r="J215" s="879"/>
      <c r="K215" s="551"/>
      <c r="L215" s="882"/>
      <c r="M215" s="855"/>
      <c r="N215" s="858"/>
      <c r="O215" s="858"/>
      <c r="P215" s="33" t="s">
        <v>2179</v>
      </c>
      <c r="Q215" s="206" t="s">
        <v>2437</v>
      </c>
      <c r="R215" s="39"/>
      <c r="S215" s="39"/>
      <c r="T215" s="39"/>
      <c r="U215" s="39"/>
      <c r="V215" s="39"/>
      <c r="W215" s="39"/>
      <c r="X215" s="273"/>
    </row>
    <row r="216" spans="1:24" s="368" customFormat="1" ht="60">
      <c r="A216" s="886"/>
      <c r="B216" s="886"/>
      <c r="C216" s="945"/>
      <c r="D216" s="983"/>
      <c r="E216" s="983"/>
      <c r="F216" s="945"/>
      <c r="G216" s="945"/>
      <c r="H216" s="945"/>
      <c r="I216" s="505"/>
      <c r="J216" s="880"/>
      <c r="K216" s="552"/>
      <c r="L216" s="883"/>
      <c r="M216" s="856"/>
      <c r="N216" s="859"/>
      <c r="O216" s="859"/>
      <c r="P216" s="33" t="s">
        <v>2180</v>
      </c>
      <c r="Q216" s="206"/>
      <c r="R216" s="39"/>
      <c r="S216" s="39"/>
      <c r="T216" s="39"/>
      <c r="U216" s="39"/>
      <c r="V216" s="39"/>
      <c r="W216" s="39"/>
      <c r="X216" s="273"/>
    </row>
    <row r="217" spans="1:24" ht="75">
      <c r="A217" s="236">
        <v>139</v>
      </c>
      <c r="B217" s="236">
        <v>8636</v>
      </c>
      <c r="C217" s="287" t="s">
        <v>869</v>
      </c>
      <c r="D217" s="236">
        <v>58.671590000000002</v>
      </c>
      <c r="E217" s="236">
        <v>49.78548</v>
      </c>
      <c r="F217" s="8" t="s">
        <v>609</v>
      </c>
      <c r="G217" s="88">
        <v>4</v>
      </c>
      <c r="H217" s="88">
        <v>1</v>
      </c>
      <c r="I217" s="545"/>
      <c r="J217" s="88">
        <v>0.77</v>
      </c>
      <c r="K217" s="545"/>
      <c r="L217" s="57"/>
      <c r="M217" s="88" t="s">
        <v>146</v>
      </c>
      <c r="N217" s="6">
        <v>1024301324300</v>
      </c>
      <c r="O217" s="55" t="s">
        <v>145</v>
      </c>
      <c r="P217" s="28" t="s">
        <v>146</v>
      </c>
      <c r="Q217" s="287" t="s">
        <v>869</v>
      </c>
      <c r="R217" s="39">
        <v>1</v>
      </c>
      <c r="S217" s="39">
        <v>0</v>
      </c>
      <c r="T217" s="39">
        <v>1</v>
      </c>
      <c r="U217" s="39"/>
      <c r="V217" s="39">
        <f t="shared" si="4"/>
        <v>1</v>
      </c>
      <c r="W217" s="39"/>
      <c r="X217" s="273">
        <v>0</v>
      </c>
    </row>
    <row r="218" spans="1:24" ht="90">
      <c r="A218" s="236">
        <v>140</v>
      </c>
      <c r="B218" s="236">
        <v>13885</v>
      </c>
      <c r="C218" s="287" t="s">
        <v>997</v>
      </c>
      <c r="D218" s="236">
        <v>58.652340000000002</v>
      </c>
      <c r="E218" s="236">
        <v>49.77008</v>
      </c>
      <c r="F218" s="8" t="s">
        <v>609</v>
      </c>
      <c r="G218" s="88">
        <v>20</v>
      </c>
      <c r="H218" s="88">
        <v>2</v>
      </c>
      <c r="I218" s="545"/>
      <c r="J218" s="88">
        <v>1.54</v>
      </c>
      <c r="K218" s="545"/>
      <c r="L218" s="57"/>
      <c r="M218" s="287" t="s">
        <v>2368</v>
      </c>
      <c r="N218" s="6">
        <v>1184350006246</v>
      </c>
      <c r="O218" s="55" t="s">
        <v>2369</v>
      </c>
      <c r="P218" s="28" t="s">
        <v>147</v>
      </c>
      <c r="Q218" s="287" t="s">
        <v>997</v>
      </c>
      <c r="R218" s="39">
        <v>1</v>
      </c>
      <c r="S218" s="39">
        <v>0</v>
      </c>
      <c r="T218" s="39">
        <v>1</v>
      </c>
      <c r="U218" s="39"/>
      <c r="V218" s="39">
        <f t="shared" si="4"/>
        <v>2</v>
      </c>
      <c r="W218" s="39"/>
      <c r="X218" s="273">
        <v>0</v>
      </c>
    </row>
    <row r="219" spans="1:24" ht="45">
      <c r="A219" s="236">
        <v>141</v>
      </c>
      <c r="B219" s="236">
        <v>14827</v>
      </c>
      <c r="C219" s="287" t="s">
        <v>1199</v>
      </c>
      <c r="D219" s="236">
        <v>58.66657</v>
      </c>
      <c r="E219" s="236">
        <v>49.772790000000001</v>
      </c>
      <c r="F219" s="287" t="s">
        <v>609</v>
      </c>
      <c r="G219" s="88">
        <v>6</v>
      </c>
      <c r="H219" s="88">
        <v>1</v>
      </c>
      <c r="I219" s="545"/>
      <c r="J219" s="295">
        <v>1.1000000000000001</v>
      </c>
      <c r="K219" s="295"/>
      <c r="L219" s="57"/>
      <c r="M219" s="287" t="s">
        <v>149</v>
      </c>
      <c r="N219" s="6">
        <v>304432907800071</v>
      </c>
      <c r="O219" s="6" t="s">
        <v>148</v>
      </c>
      <c r="P219" s="28" t="s">
        <v>150</v>
      </c>
      <c r="Q219" s="287" t="s">
        <v>1199</v>
      </c>
      <c r="R219" s="39">
        <v>1</v>
      </c>
      <c r="S219" s="39">
        <v>0</v>
      </c>
      <c r="T219" s="39">
        <v>1</v>
      </c>
      <c r="U219" s="39"/>
      <c r="V219" s="39">
        <f t="shared" si="4"/>
        <v>1</v>
      </c>
      <c r="W219" s="39"/>
      <c r="X219" s="273">
        <v>0</v>
      </c>
    </row>
    <row r="220" spans="1:24" ht="45.75" customHeight="1">
      <c r="A220" s="236">
        <v>142</v>
      </c>
      <c r="B220" s="236">
        <v>27212</v>
      </c>
      <c r="C220" s="287" t="s">
        <v>1200</v>
      </c>
      <c r="D220" s="236" t="s">
        <v>296</v>
      </c>
      <c r="E220" s="236" t="s">
        <v>297</v>
      </c>
      <c r="F220" s="8" t="s">
        <v>609</v>
      </c>
      <c r="G220" s="88">
        <v>1.5</v>
      </c>
      <c r="H220" s="88">
        <v>1</v>
      </c>
      <c r="I220" s="545"/>
      <c r="J220" s="88">
        <v>0.24</v>
      </c>
      <c r="K220" s="545"/>
      <c r="L220" s="57"/>
      <c r="M220" s="88" t="s">
        <v>294</v>
      </c>
      <c r="N220" s="16"/>
      <c r="O220" s="6" t="s">
        <v>293</v>
      </c>
      <c r="P220" s="28" t="s">
        <v>295</v>
      </c>
      <c r="Q220" s="287" t="s">
        <v>1200</v>
      </c>
      <c r="R220" s="39">
        <v>1</v>
      </c>
      <c r="S220" s="39">
        <v>0</v>
      </c>
      <c r="T220" s="39">
        <v>1</v>
      </c>
      <c r="U220" s="39"/>
      <c r="V220" s="39">
        <f t="shared" si="4"/>
        <v>1</v>
      </c>
      <c r="W220" s="39"/>
      <c r="X220" s="273">
        <v>0</v>
      </c>
    </row>
    <row r="221" spans="1:24" ht="45" customHeight="1">
      <c r="A221" s="236">
        <v>143</v>
      </c>
      <c r="B221" s="237">
        <v>17245</v>
      </c>
      <c r="C221" s="679" t="s">
        <v>853</v>
      </c>
      <c r="D221" s="237">
        <v>58.702620000000003</v>
      </c>
      <c r="E221" s="237">
        <v>49.761659999999999</v>
      </c>
      <c r="F221" s="92" t="s">
        <v>399</v>
      </c>
      <c r="G221" s="92"/>
      <c r="H221" s="92">
        <v>1</v>
      </c>
      <c r="I221" s="537"/>
      <c r="J221" s="92">
        <v>0.12</v>
      </c>
      <c r="K221" s="537"/>
      <c r="L221" s="56"/>
      <c r="M221" s="92" t="s">
        <v>154</v>
      </c>
      <c r="N221" s="38" t="s">
        <v>543</v>
      </c>
      <c r="O221" s="5" t="s">
        <v>20</v>
      </c>
      <c r="P221" s="27" t="s">
        <v>154</v>
      </c>
      <c r="Q221" s="624" t="s">
        <v>853</v>
      </c>
      <c r="R221" s="39">
        <v>1</v>
      </c>
      <c r="S221" s="39">
        <v>0</v>
      </c>
      <c r="T221" s="39"/>
      <c r="U221" s="39"/>
      <c r="V221" s="39">
        <f t="shared" si="4"/>
        <v>1</v>
      </c>
      <c r="W221" s="39"/>
      <c r="X221" s="273">
        <v>0</v>
      </c>
    </row>
    <row r="222" spans="1:24" ht="35.25" customHeight="1">
      <c r="A222" s="236">
        <v>144</v>
      </c>
      <c r="B222" s="236">
        <v>17313</v>
      </c>
      <c r="C222" s="681" t="s">
        <v>854</v>
      </c>
      <c r="D222" s="236">
        <v>58.6997</v>
      </c>
      <c r="E222" s="236">
        <v>49.75394</v>
      </c>
      <c r="F222" s="8" t="s">
        <v>609</v>
      </c>
      <c r="G222" s="88">
        <v>6</v>
      </c>
      <c r="H222" s="88">
        <v>1</v>
      </c>
      <c r="I222" s="545"/>
      <c r="J222" s="88">
        <v>1.1000000000000001</v>
      </c>
      <c r="K222" s="545"/>
      <c r="L222" s="57"/>
      <c r="M222" s="88" t="s">
        <v>155</v>
      </c>
      <c r="N222" s="6">
        <v>1024301081012</v>
      </c>
      <c r="O222" s="6" t="s">
        <v>156</v>
      </c>
      <c r="P222" s="28" t="s">
        <v>155</v>
      </c>
      <c r="Q222" s="625" t="s">
        <v>854</v>
      </c>
      <c r="R222" s="39">
        <v>1</v>
      </c>
      <c r="S222" s="39">
        <v>0</v>
      </c>
      <c r="T222" s="39">
        <v>1</v>
      </c>
      <c r="U222" s="39"/>
      <c r="V222" s="39">
        <f t="shared" si="4"/>
        <v>1</v>
      </c>
      <c r="W222" s="39"/>
      <c r="X222" s="273">
        <v>0</v>
      </c>
    </row>
    <row r="223" spans="1:24" ht="45">
      <c r="A223" s="236">
        <v>145</v>
      </c>
      <c r="B223" s="236">
        <v>17889</v>
      </c>
      <c r="C223" s="287" t="s">
        <v>998</v>
      </c>
      <c r="D223" s="236">
        <v>58.682989999999997</v>
      </c>
      <c r="E223" s="236">
        <v>49.816600000000001</v>
      </c>
      <c r="F223" s="8" t="s">
        <v>609</v>
      </c>
      <c r="G223" s="88">
        <v>8</v>
      </c>
      <c r="H223" s="88">
        <v>3</v>
      </c>
      <c r="I223" s="545"/>
      <c r="J223" s="88">
        <v>3.3</v>
      </c>
      <c r="K223" s="545"/>
      <c r="L223" s="57"/>
      <c r="M223" s="88" t="s">
        <v>158</v>
      </c>
      <c r="N223" s="55" t="s">
        <v>544</v>
      </c>
      <c r="O223" s="6" t="s">
        <v>157</v>
      </c>
      <c r="P223" s="28" t="s">
        <v>159</v>
      </c>
      <c r="Q223" s="287" t="s">
        <v>998</v>
      </c>
      <c r="R223" s="39">
        <v>1</v>
      </c>
      <c r="S223" s="39">
        <v>0</v>
      </c>
      <c r="T223" s="39">
        <v>1</v>
      </c>
      <c r="U223" s="39"/>
      <c r="V223" s="39">
        <f t="shared" si="4"/>
        <v>3</v>
      </c>
      <c r="W223" s="39"/>
      <c r="X223" s="273">
        <v>0</v>
      </c>
    </row>
    <row r="224" spans="1:24" ht="106.5" customHeight="1">
      <c r="A224" s="872">
        <v>146</v>
      </c>
      <c r="B224" s="872">
        <v>30501</v>
      </c>
      <c r="C224" s="887" t="s">
        <v>870</v>
      </c>
      <c r="D224" s="872">
        <v>58.67989</v>
      </c>
      <c r="E224" s="872">
        <v>49.81514</v>
      </c>
      <c r="F224" s="887" t="s">
        <v>794</v>
      </c>
      <c r="G224" s="926">
        <v>20</v>
      </c>
      <c r="H224" s="926">
        <v>3</v>
      </c>
      <c r="I224" s="493"/>
      <c r="J224" s="926">
        <v>3.3</v>
      </c>
      <c r="K224" s="493"/>
      <c r="L224" s="77" t="s">
        <v>1277</v>
      </c>
      <c r="M224" s="926" t="s">
        <v>334</v>
      </c>
      <c r="N224" s="918">
        <v>1024301078944</v>
      </c>
      <c r="O224" s="918" t="s">
        <v>94</v>
      </c>
      <c r="P224" s="28" t="s">
        <v>160</v>
      </c>
      <c r="Q224" s="206" t="s">
        <v>1410</v>
      </c>
      <c r="R224" s="39">
        <v>1</v>
      </c>
      <c r="S224" s="39">
        <v>1</v>
      </c>
      <c r="T224" s="39">
        <v>1</v>
      </c>
      <c r="U224" s="39">
        <v>1</v>
      </c>
      <c r="V224" s="39">
        <f t="shared" si="4"/>
        <v>3</v>
      </c>
      <c r="W224" s="39"/>
      <c r="X224" s="273">
        <f t="shared" si="5"/>
        <v>3</v>
      </c>
    </row>
    <row r="225" spans="1:24" ht="54.75" customHeight="1">
      <c r="A225" s="873"/>
      <c r="B225" s="873"/>
      <c r="C225" s="888"/>
      <c r="D225" s="886"/>
      <c r="E225" s="873"/>
      <c r="F225" s="932"/>
      <c r="G225" s="932"/>
      <c r="H225" s="932"/>
      <c r="I225" s="494"/>
      <c r="J225" s="932"/>
      <c r="K225" s="494"/>
      <c r="L225" s="64"/>
      <c r="M225" s="932"/>
      <c r="N225" s="919"/>
      <c r="O225" s="919"/>
      <c r="P225" s="36" t="s">
        <v>1853</v>
      </c>
      <c r="Q225" s="202" t="s">
        <v>2438</v>
      </c>
      <c r="R225" s="39"/>
      <c r="S225" s="39"/>
      <c r="T225" s="39"/>
      <c r="U225" s="39"/>
      <c r="V225" s="39">
        <f t="shared" si="4"/>
        <v>0</v>
      </c>
      <c r="W225" s="39"/>
      <c r="X225" s="273">
        <f t="shared" si="5"/>
        <v>0</v>
      </c>
    </row>
    <row r="226" spans="1:24" ht="45">
      <c r="A226" s="236">
        <v>147</v>
      </c>
      <c r="B226" s="236">
        <v>18410</v>
      </c>
      <c r="C226" s="681" t="s">
        <v>855</v>
      </c>
      <c r="D226" s="236">
        <v>58.702680000000001</v>
      </c>
      <c r="E226" s="236">
        <v>49.761110000000002</v>
      </c>
      <c r="F226" s="8" t="s">
        <v>609</v>
      </c>
      <c r="G226" s="88">
        <v>3</v>
      </c>
      <c r="H226" s="88">
        <v>1</v>
      </c>
      <c r="I226" s="545"/>
      <c r="J226" s="88">
        <v>0.77</v>
      </c>
      <c r="K226" s="545"/>
      <c r="L226" s="57"/>
      <c r="M226" s="88" t="s">
        <v>102</v>
      </c>
      <c r="N226" s="6" t="s">
        <v>541</v>
      </c>
      <c r="O226" s="6" t="s">
        <v>103</v>
      </c>
      <c r="P226" s="28" t="s">
        <v>161</v>
      </c>
      <c r="Q226" s="625" t="s">
        <v>855</v>
      </c>
      <c r="R226" s="39">
        <v>1</v>
      </c>
      <c r="S226" s="39">
        <v>0</v>
      </c>
      <c r="T226" s="39">
        <v>1</v>
      </c>
      <c r="U226" s="39"/>
      <c r="V226" s="39">
        <f t="shared" si="4"/>
        <v>1</v>
      </c>
      <c r="W226" s="39"/>
      <c r="X226" s="273">
        <v>0</v>
      </c>
    </row>
    <row r="227" spans="1:24" ht="60">
      <c r="A227" s="236">
        <v>148</v>
      </c>
      <c r="B227" s="237">
        <v>21206</v>
      </c>
      <c r="C227" s="9" t="s">
        <v>999</v>
      </c>
      <c r="D227" s="237">
        <v>58.675649999999997</v>
      </c>
      <c r="E227" s="237">
        <v>49.647689999999997</v>
      </c>
      <c r="F227" s="92" t="s">
        <v>399</v>
      </c>
      <c r="G227" s="92"/>
      <c r="H227" s="92">
        <v>1</v>
      </c>
      <c r="I227" s="537"/>
      <c r="J227" s="92">
        <v>8</v>
      </c>
      <c r="K227" s="537"/>
      <c r="L227" s="56"/>
      <c r="M227" s="92" t="s">
        <v>162</v>
      </c>
      <c r="N227" s="5">
        <v>4329004214</v>
      </c>
      <c r="O227" s="5" t="s">
        <v>163</v>
      </c>
      <c r="P227" s="27" t="s">
        <v>162</v>
      </c>
      <c r="Q227" s="9" t="s">
        <v>999</v>
      </c>
      <c r="R227" s="39">
        <v>1</v>
      </c>
      <c r="S227" s="39">
        <v>0</v>
      </c>
      <c r="T227" s="39"/>
      <c r="U227" s="39"/>
      <c r="V227" s="39">
        <f t="shared" si="4"/>
        <v>1</v>
      </c>
      <c r="W227" s="39"/>
      <c r="X227" s="273">
        <v>0</v>
      </c>
    </row>
    <row r="228" spans="1:24" ht="15" customHeight="1">
      <c r="A228" s="872">
        <v>149</v>
      </c>
      <c r="B228" s="872">
        <v>21066</v>
      </c>
      <c r="C228" s="887" t="s">
        <v>1000</v>
      </c>
      <c r="D228" s="872">
        <v>58.691899999999997</v>
      </c>
      <c r="E228" s="872">
        <v>49.811500000000002</v>
      </c>
      <c r="F228" s="887" t="s">
        <v>794</v>
      </c>
      <c r="G228" s="926">
        <v>8.1999999999999993</v>
      </c>
      <c r="H228" s="926">
        <v>1</v>
      </c>
      <c r="I228" s="493"/>
      <c r="J228" s="926">
        <v>1.1000000000000001</v>
      </c>
      <c r="K228" s="493"/>
      <c r="L228" s="77" t="s">
        <v>1277</v>
      </c>
      <c r="M228" s="989" t="s">
        <v>334</v>
      </c>
      <c r="N228" s="923">
        <v>1024301078944</v>
      </c>
      <c r="O228" s="923" t="s">
        <v>94</v>
      </c>
      <c r="P228" s="28" t="s">
        <v>164</v>
      </c>
      <c r="Q228" s="206" t="s">
        <v>1411</v>
      </c>
      <c r="R228" s="39">
        <v>1</v>
      </c>
      <c r="S228" s="39">
        <v>1</v>
      </c>
      <c r="T228" s="39">
        <v>1</v>
      </c>
      <c r="U228" s="39">
        <v>1</v>
      </c>
      <c r="V228" s="39">
        <f t="shared" si="4"/>
        <v>1</v>
      </c>
      <c r="W228" s="39">
        <v>1</v>
      </c>
      <c r="X228" s="273">
        <f t="shared" si="5"/>
        <v>1</v>
      </c>
    </row>
    <row r="229" spans="1:24" ht="45">
      <c r="A229" s="886"/>
      <c r="B229" s="886"/>
      <c r="C229" s="888"/>
      <c r="D229" s="886"/>
      <c r="E229" s="886"/>
      <c r="F229" s="927"/>
      <c r="G229" s="927"/>
      <c r="H229" s="927"/>
      <c r="I229" s="495"/>
      <c r="J229" s="927"/>
      <c r="K229" s="495"/>
      <c r="L229" s="61"/>
      <c r="M229" s="991"/>
      <c r="N229" s="925"/>
      <c r="O229" s="925"/>
      <c r="P229" s="36" t="s">
        <v>58</v>
      </c>
      <c r="Q229" s="202" t="s">
        <v>2439</v>
      </c>
      <c r="R229" s="39"/>
      <c r="S229" s="39"/>
      <c r="T229" s="39"/>
      <c r="U229" s="39"/>
      <c r="V229" s="39">
        <f t="shared" si="4"/>
        <v>0</v>
      </c>
      <c r="W229" s="39"/>
      <c r="X229" s="273">
        <f t="shared" si="5"/>
        <v>0</v>
      </c>
    </row>
    <row r="230" spans="1:24" ht="60">
      <c r="A230" s="237">
        <v>150</v>
      </c>
      <c r="B230" s="237">
        <v>21269</v>
      </c>
      <c r="C230" s="9" t="s">
        <v>1001</v>
      </c>
      <c r="D230" s="237">
        <v>58.674120000000002</v>
      </c>
      <c r="E230" s="237">
        <v>49.64096</v>
      </c>
      <c r="F230" s="92" t="s">
        <v>399</v>
      </c>
      <c r="G230" s="92"/>
      <c r="H230" s="92">
        <v>1</v>
      </c>
      <c r="I230" s="537"/>
      <c r="J230" s="92">
        <v>8</v>
      </c>
      <c r="K230" s="537"/>
      <c r="L230" s="56"/>
      <c r="M230" s="92" t="s">
        <v>165</v>
      </c>
      <c r="N230" s="5">
        <v>1024301081419</v>
      </c>
      <c r="O230" s="5" t="s">
        <v>163</v>
      </c>
      <c r="P230" s="27" t="s">
        <v>165</v>
      </c>
      <c r="Q230" s="203"/>
      <c r="R230" s="39">
        <v>1</v>
      </c>
      <c r="S230" s="39">
        <v>0</v>
      </c>
      <c r="T230" s="39"/>
      <c r="U230" s="39"/>
      <c r="V230" s="39">
        <f t="shared" si="4"/>
        <v>1</v>
      </c>
      <c r="W230" s="39"/>
      <c r="X230" s="273">
        <f t="shared" si="5"/>
        <v>1</v>
      </c>
    </row>
    <row r="231" spans="1:24" ht="165">
      <c r="A231" s="689">
        <v>151</v>
      </c>
      <c r="B231" s="689">
        <v>22801</v>
      </c>
      <c r="C231" s="757" t="s">
        <v>871</v>
      </c>
      <c r="D231" s="689">
        <v>58.683500000000002</v>
      </c>
      <c r="E231" s="689">
        <v>49.766010000000001</v>
      </c>
      <c r="F231" s="693" t="s">
        <v>399</v>
      </c>
      <c r="G231" s="693"/>
      <c r="H231" s="693">
        <v>2</v>
      </c>
      <c r="I231" s="514"/>
      <c r="J231" s="693">
        <v>2.2000000000000002</v>
      </c>
      <c r="K231" s="514"/>
      <c r="L231" s="695" t="s">
        <v>1277</v>
      </c>
      <c r="M231" s="691" t="s">
        <v>334</v>
      </c>
      <c r="N231" s="195">
        <v>1024301078944</v>
      </c>
      <c r="O231" s="692" t="s">
        <v>94</v>
      </c>
      <c r="P231" s="27" t="s">
        <v>166</v>
      </c>
      <c r="Q231" s="203" t="s">
        <v>1412</v>
      </c>
      <c r="R231" s="39">
        <v>1</v>
      </c>
      <c r="S231" s="39">
        <v>1</v>
      </c>
      <c r="T231" s="39"/>
      <c r="U231" s="39"/>
      <c r="V231" s="39">
        <f t="shared" si="4"/>
        <v>2</v>
      </c>
      <c r="W231" s="39">
        <v>1</v>
      </c>
      <c r="X231" s="273">
        <f t="shared" si="5"/>
        <v>2</v>
      </c>
    </row>
    <row r="232" spans="1:24" ht="30.75" customHeight="1">
      <c r="A232" s="237">
        <v>152</v>
      </c>
      <c r="B232" s="236">
        <v>15437</v>
      </c>
      <c r="C232" s="681" t="s">
        <v>856</v>
      </c>
      <c r="D232" s="236">
        <v>58.70317</v>
      </c>
      <c r="E232" s="236">
        <v>49.760820000000002</v>
      </c>
      <c r="F232" s="88" t="s">
        <v>539</v>
      </c>
      <c r="G232" s="88">
        <v>3</v>
      </c>
      <c r="H232" s="88">
        <v>1</v>
      </c>
      <c r="I232" s="545"/>
      <c r="J232" s="88">
        <v>0.77</v>
      </c>
      <c r="K232" s="545"/>
      <c r="L232" s="57"/>
      <c r="M232" s="287" t="s">
        <v>168</v>
      </c>
      <c r="N232" s="6">
        <v>1144329000111</v>
      </c>
      <c r="O232" s="6" t="s">
        <v>167</v>
      </c>
      <c r="P232" s="28" t="s">
        <v>168</v>
      </c>
      <c r="Q232" s="625" t="s">
        <v>856</v>
      </c>
      <c r="R232" s="39">
        <v>1</v>
      </c>
      <c r="S232" s="39">
        <v>0</v>
      </c>
      <c r="T232" s="39">
        <v>1</v>
      </c>
      <c r="U232" s="39"/>
      <c r="V232" s="39">
        <f t="shared" si="4"/>
        <v>1</v>
      </c>
      <c r="W232" s="39"/>
      <c r="X232" s="273">
        <v>0</v>
      </c>
    </row>
    <row r="233" spans="1:24" ht="154.5" customHeight="1">
      <c r="A233" s="872">
        <v>153</v>
      </c>
      <c r="B233" s="872">
        <v>22798</v>
      </c>
      <c r="C233" s="845" t="s">
        <v>2795</v>
      </c>
      <c r="D233" s="872">
        <v>58.670490000000001</v>
      </c>
      <c r="E233" s="872">
        <v>49.796849999999999</v>
      </c>
      <c r="F233" s="845" t="s">
        <v>794</v>
      </c>
      <c r="G233" s="848">
        <v>8.1999999999999993</v>
      </c>
      <c r="H233" s="848">
        <v>1</v>
      </c>
      <c r="I233" s="489"/>
      <c r="J233" s="848">
        <v>1.1000000000000001</v>
      </c>
      <c r="K233" s="489"/>
      <c r="L233" s="903" t="s">
        <v>1277</v>
      </c>
      <c r="M233" s="845" t="s">
        <v>334</v>
      </c>
      <c r="N233" s="6">
        <v>1024301078944</v>
      </c>
      <c r="O233" s="928" t="s">
        <v>94</v>
      </c>
      <c r="P233" s="28" t="s">
        <v>169</v>
      </c>
      <c r="Q233" s="206" t="s">
        <v>1913</v>
      </c>
      <c r="R233" s="39">
        <v>1</v>
      </c>
      <c r="S233" s="39">
        <v>1</v>
      </c>
      <c r="T233" s="39">
        <v>1</v>
      </c>
      <c r="U233" s="39">
        <v>1</v>
      </c>
      <c r="V233" s="39">
        <f t="shared" si="4"/>
        <v>1</v>
      </c>
      <c r="W233" s="39">
        <v>1</v>
      </c>
      <c r="X233" s="273">
        <f t="shared" si="5"/>
        <v>1</v>
      </c>
    </row>
    <row r="234" spans="1:24" s="368" customFormat="1" ht="63" customHeight="1">
      <c r="A234" s="886"/>
      <c r="B234" s="886"/>
      <c r="C234" s="847"/>
      <c r="D234" s="886"/>
      <c r="E234" s="886"/>
      <c r="F234" s="850"/>
      <c r="G234" s="850"/>
      <c r="H234" s="850"/>
      <c r="I234" s="491"/>
      <c r="J234" s="850"/>
      <c r="K234" s="491"/>
      <c r="L234" s="943"/>
      <c r="M234" s="847"/>
      <c r="N234" s="6">
        <v>4329001799</v>
      </c>
      <c r="O234" s="929"/>
      <c r="P234" s="36" t="s">
        <v>2144</v>
      </c>
      <c r="Q234" s="206"/>
      <c r="R234" s="39"/>
      <c r="S234" s="39"/>
      <c r="T234" s="39"/>
      <c r="U234" s="39"/>
      <c r="V234" s="39"/>
      <c r="W234" s="39"/>
      <c r="X234" s="273"/>
    </row>
    <row r="235" spans="1:24" ht="65.25" customHeight="1">
      <c r="A235" s="236">
        <v>154</v>
      </c>
      <c r="B235" s="236">
        <v>29414</v>
      </c>
      <c r="C235" s="287" t="s">
        <v>1676</v>
      </c>
      <c r="D235" s="467" t="s">
        <v>1675</v>
      </c>
      <c r="E235" s="467" t="s">
        <v>1674</v>
      </c>
      <c r="F235" s="8" t="s">
        <v>794</v>
      </c>
      <c r="G235" s="283">
        <v>5.0999999999999996</v>
      </c>
      <c r="H235" s="283">
        <v>1</v>
      </c>
      <c r="I235" s="545"/>
      <c r="J235" s="283">
        <v>1.1000000000000001</v>
      </c>
      <c r="K235" s="545"/>
      <c r="L235" s="73" t="s">
        <v>1672</v>
      </c>
      <c r="M235" s="20" t="s">
        <v>334</v>
      </c>
      <c r="N235" s="194">
        <v>1024301078944</v>
      </c>
      <c r="O235" s="194" t="s">
        <v>179</v>
      </c>
      <c r="P235" s="28" t="s">
        <v>169</v>
      </c>
      <c r="Q235" s="206" t="s">
        <v>1673</v>
      </c>
      <c r="R235" s="39">
        <v>1</v>
      </c>
      <c r="S235" s="39">
        <v>1</v>
      </c>
      <c r="T235" s="39">
        <v>1</v>
      </c>
      <c r="U235" s="39">
        <v>1</v>
      </c>
      <c r="V235" s="39">
        <f t="shared" si="4"/>
        <v>1</v>
      </c>
      <c r="W235" s="39"/>
      <c r="X235" s="273">
        <f t="shared" si="5"/>
        <v>1</v>
      </c>
    </row>
    <row r="236" spans="1:24" ht="30">
      <c r="A236" s="236">
        <v>155</v>
      </c>
      <c r="B236" s="237">
        <v>22299</v>
      </c>
      <c r="C236" s="9" t="s">
        <v>1002</v>
      </c>
      <c r="D236" s="237">
        <v>58.676519999999996</v>
      </c>
      <c r="E236" s="237">
        <v>49.64669</v>
      </c>
      <c r="F236" s="92" t="s">
        <v>399</v>
      </c>
      <c r="G236" s="92"/>
      <c r="H236" s="92">
        <v>1</v>
      </c>
      <c r="I236" s="537"/>
      <c r="J236" s="92">
        <v>8</v>
      </c>
      <c r="K236" s="537"/>
      <c r="L236" s="56"/>
      <c r="M236" s="9" t="s">
        <v>170</v>
      </c>
      <c r="N236" s="5">
        <v>1124345018676</v>
      </c>
      <c r="O236" s="5" t="s">
        <v>171</v>
      </c>
      <c r="P236" s="27" t="s">
        <v>172</v>
      </c>
      <c r="Q236" s="9" t="s">
        <v>1002</v>
      </c>
      <c r="R236" s="39">
        <v>1</v>
      </c>
      <c r="S236" s="39">
        <v>0</v>
      </c>
      <c r="T236" s="39"/>
      <c r="U236" s="39"/>
      <c r="V236" s="39">
        <f t="shared" si="4"/>
        <v>1</v>
      </c>
      <c r="W236" s="39"/>
      <c r="X236" s="273">
        <v>0</v>
      </c>
    </row>
    <row r="237" spans="1:24" ht="45">
      <c r="A237" s="236">
        <v>156</v>
      </c>
      <c r="B237" s="236">
        <v>23195</v>
      </c>
      <c r="C237" s="17" t="s">
        <v>108</v>
      </c>
      <c r="D237" s="236">
        <v>58.66433</v>
      </c>
      <c r="E237" s="236">
        <v>49.778509999999997</v>
      </c>
      <c r="F237" s="88" t="s">
        <v>539</v>
      </c>
      <c r="G237" s="88">
        <v>3</v>
      </c>
      <c r="H237" s="88">
        <v>1</v>
      </c>
      <c r="I237" s="545"/>
      <c r="J237" s="88">
        <v>0.77</v>
      </c>
      <c r="K237" s="545"/>
      <c r="L237" s="57"/>
      <c r="M237" s="287" t="s">
        <v>2675</v>
      </c>
      <c r="N237" s="55" t="s">
        <v>2676</v>
      </c>
      <c r="O237" s="6"/>
      <c r="P237" s="36" t="s">
        <v>2675</v>
      </c>
      <c r="Q237" s="17" t="s">
        <v>108</v>
      </c>
      <c r="R237" s="39">
        <v>1</v>
      </c>
      <c r="S237" s="39">
        <v>0</v>
      </c>
      <c r="T237" s="39">
        <v>1</v>
      </c>
      <c r="U237" s="39"/>
      <c r="V237" s="39">
        <f t="shared" si="4"/>
        <v>1</v>
      </c>
      <c r="W237" s="39"/>
      <c r="X237" s="273">
        <v>0</v>
      </c>
    </row>
    <row r="238" spans="1:24" ht="165">
      <c r="A238" s="236">
        <v>157</v>
      </c>
      <c r="B238" s="236">
        <v>20151</v>
      </c>
      <c r="C238" s="681" t="s">
        <v>1413</v>
      </c>
      <c r="D238" s="467" t="s">
        <v>545</v>
      </c>
      <c r="E238" s="236">
        <v>49.760910000000003</v>
      </c>
      <c r="F238" s="8" t="s">
        <v>794</v>
      </c>
      <c r="G238" s="283">
        <v>5.0999999999999996</v>
      </c>
      <c r="H238" s="283">
        <v>2</v>
      </c>
      <c r="I238" s="545"/>
      <c r="J238" s="295">
        <v>2.2000000000000002</v>
      </c>
      <c r="K238" s="295"/>
      <c r="L238" s="73" t="s">
        <v>1277</v>
      </c>
      <c r="M238" s="20" t="s">
        <v>334</v>
      </c>
      <c r="N238" s="194">
        <v>1024301078944</v>
      </c>
      <c r="O238" s="194" t="s">
        <v>94</v>
      </c>
      <c r="P238" s="28" t="s">
        <v>112</v>
      </c>
      <c r="Q238" s="206" t="s">
        <v>2302</v>
      </c>
      <c r="R238" s="39">
        <v>1</v>
      </c>
      <c r="S238" s="39">
        <v>1</v>
      </c>
      <c r="T238" s="39">
        <v>1</v>
      </c>
      <c r="U238" s="39">
        <v>1</v>
      </c>
      <c r="V238" s="39">
        <f t="shared" si="4"/>
        <v>2</v>
      </c>
      <c r="W238" s="39"/>
      <c r="X238" s="273">
        <f t="shared" si="5"/>
        <v>2</v>
      </c>
    </row>
    <row r="239" spans="1:24" ht="33" customHeight="1">
      <c r="A239" s="236">
        <v>158</v>
      </c>
      <c r="B239" s="479">
        <v>20803</v>
      </c>
      <c r="C239" s="482" t="s">
        <v>1003</v>
      </c>
      <c r="D239" s="668" t="s">
        <v>546</v>
      </c>
      <c r="E239" s="584" t="s">
        <v>547</v>
      </c>
      <c r="F239" s="481" t="s">
        <v>399</v>
      </c>
      <c r="G239" s="481"/>
      <c r="H239" s="480">
        <v>1</v>
      </c>
      <c r="I239" s="547"/>
      <c r="J239" s="480">
        <v>1.1000000000000001</v>
      </c>
      <c r="K239" s="547"/>
      <c r="L239" s="79" t="s">
        <v>1277</v>
      </c>
      <c r="M239" s="483" t="s">
        <v>334</v>
      </c>
      <c r="N239" s="484">
        <v>1024301078944</v>
      </c>
      <c r="O239" s="484" t="s">
        <v>94</v>
      </c>
      <c r="P239" s="485" t="s">
        <v>2307</v>
      </c>
      <c r="Q239" s="486" t="s">
        <v>2308</v>
      </c>
      <c r="R239" s="39">
        <v>1</v>
      </c>
      <c r="S239" s="39">
        <v>1</v>
      </c>
      <c r="T239" s="39"/>
      <c r="U239" s="39"/>
      <c r="V239" s="39">
        <f t="shared" si="4"/>
        <v>1</v>
      </c>
      <c r="W239" s="39">
        <v>1</v>
      </c>
      <c r="X239" s="39">
        <v>1</v>
      </c>
    </row>
    <row r="240" spans="1:24" ht="45" customHeight="1">
      <c r="A240" s="236">
        <v>159</v>
      </c>
      <c r="B240" s="236">
        <v>32108</v>
      </c>
      <c r="C240" s="287" t="s">
        <v>2254</v>
      </c>
      <c r="D240" s="467" t="s">
        <v>2256</v>
      </c>
      <c r="E240" s="467" t="s">
        <v>2257</v>
      </c>
      <c r="F240" s="287" t="s">
        <v>794</v>
      </c>
      <c r="G240" s="459">
        <v>8.1999999999999993</v>
      </c>
      <c r="H240" s="459">
        <v>1</v>
      </c>
      <c r="I240" s="545"/>
      <c r="J240" s="459">
        <v>1.1000000000000001</v>
      </c>
      <c r="K240" s="545"/>
      <c r="L240" s="73" t="s">
        <v>1276</v>
      </c>
      <c r="M240" s="20" t="s">
        <v>334</v>
      </c>
      <c r="N240" s="194">
        <v>1024301078944</v>
      </c>
      <c r="O240" s="194" t="s">
        <v>94</v>
      </c>
      <c r="P240" s="33" t="s">
        <v>112</v>
      </c>
      <c r="Q240" s="208" t="s">
        <v>2255</v>
      </c>
      <c r="R240" s="39">
        <v>1</v>
      </c>
      <c r="S240" s="39">
        <v>1</v>
      </c>
      <c r="T240" s="39">
        <v>1</v>
      </c>
      <c r="U240" s="39">
        <v>1</v>
      </c>
      <c r="V240" s="39">
        <f t="shared" si="4"/>
        <v>1</v>
      </c>
      <c r="W240" s="39">
        <v>1</v>
      </c>
      <c r="X240" s="273">
        <f t="shared" si="5"/>
        <v>1</v>
      </c>
    </row>
    <row r="241" spans="1:24" ht="60">
      <c r="A241" s="236">
        <v>160</v>
      </c>
      <c r="B241" s="235">
        <v>24461</v>
      </c>
      <c r="C241" s="103" t="s">
        <v>1198</v>
      </c>
      <c r="D241" s="235" t="s">
        <v>548</v>
      </c>
      <c r="E241" s="235" t="s">
        <v>549</v>
      </c>
      <c r="F241" s="18" t="s">
        <v>399</v>
      </c>
      <c r="G241" s="18"/>
      <c r="H241" s="18">
        <v>1</v>
      </c>
      <c r="I241" s="18"/>
      <c r="J241" s="18">
        <v>0.28000000000000003</v>
      </c>
      <c r="K241" s="18"/>
      <c r="L241" s="78" t="s">
        <v>1274</v>
      </c>
      <c r="M241" s="18" t="s">
        <v>334</v>
      </c>
      <c r="N241" s="98">
        <v>1024301078944</v>
      </c>
      <c r="O241" s="98" t="s">
        <v>94</v>
      </c>
      <c r="P241" s="32" t="s">
        <v>550</v>
      </c>
      <c r="Q241" s="201" t="s">
        <v>1414</v>
      </c>
      <c r="R241" s="39">
        <v>1</v>
      </c>
      <c r="S241" s="39">
        <v>1</v>
      </c>
      <c r="T241" s="39"/>
      <c r="U241" s="39"/>
      <c r="V241" s="39">
        <f t="shared" si="4"/>
        <v>1</v>
      </c>
      <c r="W241" s="39">
        <v>1</v>
      </c>
      <c r="X241" s="273">
        <f>H241</f>
        <v>1</v>
      </c>
    </row>
    <row r="242" spans="1:24" ht="60">
      <c r="A242" s="236">
        <v>161</v>
      </c>
      <c r="B242" s="238">
        <v>29279</v>
      </c>
      <c r="C242" s="17" t="s">
        <v>1590</v>
      </c>
      <c r="D242" s="594" t="s">
        <v>1269</v>
      </c>
      <c r="E242" s="594" t="s">
        <v>1270</v>
      </c>
      <c r="F242" s="53" t="s">
        <v>609</v>
      </c>
      <c r="G242" s="47">
        <v>3</v>
      </c>
      <c r="H242" s="47">
        <v>1</v>
      </c>
      <c r="I242" s="47"/>
      <c r="J242" s="47">
        <v>1.1000000000000001</v>
      </c>
      <c r="K242" s="47"/>
      <c r="L242" s="47"/>
      <c r="M242" s="47" t="s">
        <v>1271</v>
      </c>
      <c r="N242" s="127">
        <v>4329003997</v>
      </c>
      <c r="O242" s="51" t="s">
        <v>1272</v>
      </c>
      <c r="P242" s="47" t="s">
        <v>1271</v>
      </c>
      <c r="Q242" s="17" t="s">
        <v>1590</v>
      </c>
      <c r="R242" s="39">
        <v>1</v>
      </c>
      <c r="S242" s="39">
        <v>0</v>
      </c>
      <c r="T242" s="39">
        <v>1</v>
      </c>
      <c r="U242" s="39"/>
      <c r="V242" s="39">
        <f t="shared" si="4"/>
        <v>1</v>
      </c>
      <c r="W242" s="39"/>
      <c r="X242" s="273">
        <v>0</v>
      </c>
    </row>
    <row r="243" spans="1:24" ht="63.75" customHeight="1">
      <c r="A243" s="236">
        <v>162</v>
      </c>
      <c r="B243" s="238">
        <v>15014</v>
      </c>
      <c r="C243" s="17" t="s">
        <v>1693</v>
      </c>
      <c r="D243" s="594" t="s">
        <v>1695</v>
      </c>
      <c r="E243" s="595">
        <v>49.669829999999997</v>
      </c>
      <c r="F243" s="53" t="s">
        <v>609</v>
      </c>
      <c r="G243" s="47"/>
      <c r="H243" s="164" t="s">
        <v>1698</v>
      </c>
      <c r="I243" s="164"/>
      <c r="J243" s="164" t="s">
        <v>1699</v>
      </c>
      <c r="K243" s="164"/>
      <c r="L243" s="47"/>
      <c r="M243" s="8" t="s">
        <v>1694</v>
      </c>
      <c r="N243" s="127">
        <v>1024301320977</v>
      </c>
      <c r="O243" s="8" t="s">
        <v>1696</v>
      </c>
      <c r="P243" s="8" t="s">
        <v>1697</v>
      </c>
      <c r="Q243" s="17" t="s">
        <v>1693</v>
      </c>
      <c r="R243" s="39">
        <v>1</v>
      </c>
      <c r="S243" s="39">
        <v>0</v>
      </c>
      <c r="T243" s="39">
        <v>1</v>
      </c>
      <c r="U243" s="39"/>
      <c r="V243" s="39">
        <v>24</v>
      </c>
      <c r="W243" s="39"/>
      <c r="X243" s="273">
        <v>0</v>
      </c>
    </row>
    <row r="244" spans="1:24" ht="98.25" customHeight="1">
      <c r="A244" s="236">
        <v>163</v>
      </c>
      <c r="B244" s="238">
        <v>29688</v>
      </c>
      <c r="C244" s="17" t="s">
        <v>1737</v>
      </c>
      <c r="D244" s="594" t="s">
        <v>1739</v>
      </c>
      <c r="E244" s="595" t="s">
        <v>1738</v>
      </c>
      <c r="F244" s="53" t="s">
        <v>609</v>
      </c>
      <c r="G244" s="47">
        <v>3</v>
      </c>
      <c r="H244" s="164">
        <v>1</v>
      </c>
      <c r="I244" s="164"/>
      <c r="J244" s="164">
        <v>1.1000000000000001</v>
      </c>
      <c r="K244" s="164"/>
      <c r="L244" s="47"/>
      <c r="M244" s="287" t="s">
        <v>2016</v>
      </c>
      <c r="N244" s="127">
        <v>1067746618389</v>
      </c>
      <c r="O244" s="287" t="s">
        <v>2017</v>
      </c>
      <c r="P244" s="287" t="s">
        <v>2016</v>
      </c>
      <c r="Q244" s="17" t="s">
        <v>1737</v>
      </c>
      <c r="R244" s="39">
        <v>1</v>
      </c>
      <c r="S244" s="39">
        <v>0</v>
      </c>
      <c r="T244" s="39">
        <v>1</v>
      </c>
      <c r="U244" s="39"/>
      <c r="V244" s="39">
        <f t="shared" si="4"/>
        <v>1</v>
      </c>
      <c r="W244" s="39"/>
      <c r="X244" s="273">
        <v>0</v>
      </c>
    </row>
    <row r="245" spans="1:24" ht="98.25" customHeight="1">
      <c r="A245" s="868">
        <v>164</v>
      </c>
      <c r="B245" s="905">
        <v>15713</v>
      </c>
      <c r="C245" s="944" t="s">
        <v>1720</v>
      </c>
      <c r="D245" s="1112" t="s">
        <v>1723</v>
      </c>
      <c r="E245" s="1114" t="s">
        <v>1724</v>
      </c>
      <c r="F245" s="1001" t="s">
        <v>539</v>
      </c>
      <c r="G245" s="1003">
        <v>18</v>
      </c>
      <c r="H245" s="164">
        <v>2</v>
      </c>
      <c r="I245" s="164"/>
      <c r="J245" s="164">
        <v>2.2000000000000002</v>
      </c>
      <c r="K245" s="164"/>
      <c r="L245" s="47"/>
      <c r="M245" s="8" t="s">
        <v>1721</v>
      </c>
      <c r="N245" s="127">
        <v>1034314502265</v>
      </c>
      <c r="O245" s="8" t="s">
        <v>1722</v>
      </c>
      <c r="P245" s="8" t="s">
        <v>1721</v>
      </c>
      <c r="Q245" s="207" t="s">
        <v>2440</v>
      </c>
      <c r="R245" s="39">
        <v>1</v>
      </c>
      <c r="S245" s="39">
        <v>0</v>
      </c>
      <c r="T245" s="39">
        <v>1</v>
      </c>
      <c r="U245" s="39"/>
      <c r="V245" s="39">
        <f t="shared" ref="V245:V341" si="6">H245</f>
        <v>2</v>
      </c>
      <c r="W245" s="39"/>
      <c r="X245" s="273">
        <v>0</v>
      </c>
    </row>
    <row r="246" spans="1:24" ht="98.25" customHeight="1">
      <c r="A246" s="869"/>
      <c r="B246" s="907"/>
      <c r="C246" s="945"/>
      <c r="D246" s="1113"/>
      <c r="E246" s="1115"/>
      <c r="F246" s="1002"/>
      <c r="G246" s="1004"/>
      <c r="H246" s="164">
        <v>1</v>
      </c>
      <c r="I246" s="164"/>
      <c r="J246" s="164">
        <v>1.1000000000000001</v>
      </c>
      <c r="K246" s="164"/>
      <c r="L246" s="47"/>
      <c r="M246" s="8" t="s">
        <v>1824</v>
      </c>
      <c r="N246" s="127">
        <v>1024301351271</v>
      </c>
      <c r="O246" s="8" t="s">
        <v>1825</v>
      </c>
      <c r="P246" s="8" t="s">
        <v>1824</v>
      </c>
      <c r="Q246" s="207" t="s">
        <v>2440</v>
      </c>
      <c r="R246" s="39"/>
      <c r="S246" s="39">
        <v>0</v>
      </c>
      <c r="T246" s="39"/>
      <c r="U246" s="39"/>
      <c r="V246" s="39">
        <f t="shared" si="6"/>
        <v>1</v>
      </c>
      <c r="W246" s="39"/>
      <c r="X246" s="273">
        <v>0</v>
      </c>
    </row>
    <row r="247" spans="1:24" ht="64.5" customHeight="1">
      <c r="A247" s="237">
        <v>165</v>
      </c>
      <c r="B247" s="238">
        <v>30185</v>
      </c>
      <c r="C247" s="17" t="s">
        <v>1795</v>
      </c>
      <c r="D247" s="594" t="s">
        <v>1792</v>
      </c>
      <c r="E247" s="595" t="s">
        <v>1791</v>
      </c>
      <c r="F247" s="53" t="s">
        <v>1283</v>
      </c>
      <c r="G247" s="47">
        <v>4</v>
      </c>
      <c r="H247" s="164">
        <v>1</v>
      </c>
      <c r="I247" s="164"/>
      <c r="J247" s="164">
        <v>1.1000000000000001</v>
      </c>
      <c r="K247" s="164"/>
      <c r="L247" s="47"/>
      <c r="M247" s="287" t="s">
        <v>2698</v>
      </c>
      <c r="N247" s="127">
        <v>1174350008910</v>
      </c>
      <c r="O247" s="8" t="s">
        <v>1794</v>
      </c>
      <c r="P247" s="8" t="s">
        <v>1793</v>
      </c>
      <c r="Q247" s="17" t="s">
        <v>1795</v>
      </c>
      <c r="R247" s="39">
        <v>1</v>
      </c>
      <c r="S247" s="39">
        <v>0</v>
      </c>
      <c r="T247" s="39">
        <v>1</v>
      </c>
      <c r="U247" s="39"/>
      <c r="V247" s="39">
        <f t="shared" si="6"/>
        <v>1</v>
      </c>
      <c r="W247" s="39"/>
      <c r="X247" s="273">
        <v>0</v>
      </c>
    </row>
    <row r="248" spans="1:24" ht="63.75" customHeight="1">
      <c r="A248" s="237">
        <v>166</v>
      </c>
      <c r="B248" s="238">
        <v>29793</v>
      </c>
      <c r="C248" s="17" t="s">
        <v>2040</v>
      </c>
      <c r="D248" s="594" t="s">
        <v>1757</v>
      </c>
      <c r="E248" s="595" t="s">
        <v>1756</v>
      </c>
      <c r="F248" s="53" t="s">
        <v>782</v>
      </c>
      <c r="G248" s="47">
        <v>9</v>
      </c>
      <c r="H248" s="164">
        <v>1</v>
      </c>
      <c r="I248" s="164"/>
      <c r="J248" s="164">
        <v>1.1000000000000001</v>
      </c>
      <c r="K248" s="164"/>
      <c r="L248" s="47"/>
      <c r="M248" s="287" t="s">
        <v>2041</v>
      </c>
      <c r="N248" s="127">
        <v>1024301082508</v>
      </c>
      <c r="O248" s="8" t="s">
        <v>1758</v>
      </c>
      <c r="P248" s="287" t="s">
        <v>2042</v>
      </c>
      <c r="Q248" s="17" t="s">
        <v>2040</v>
      </c>
      <c r="R248" s="39">
        <v>1</v>
      </c>
      <c r="S248" s="39">
        <v>0</v>
      </c>
      <c r="T248" s="39">
        <v>1</v>
      </c>
      <c r="U248" s="39"/>
      <c r="V248" s="39">
        <f t="shared" si="6"/>
        <v>1</v>
      </c>
      <c r="W248" s="39"/>
      <c r="X248" s="273">
        <v>0</v>
      </c>
    </row>
    <row r="249" spans="1:24" ht="63.75" customHeight="1">
      <c r="A249" s="237">
        <v>167</v>
      </c>
      <c r="B249" s="238">
        <v>30621</v>
      </c>
      <c r="C249" s="17" t="s">
        <v>1859</v>
      </c>
      <c r="D249" s="594" t="s">
        <v>1860</v>
      </c>
      <c r="E249" s="595" t="s">
        <v>1861</v>
      </c>
      <c r="F249" s="53" t="s">
        <v>1283</v>
      </c>
      <c r="G249" s="47">
        <v>1.5</v>
      </c>
      <c r="H249" s="164">
        <v>1</v>
      </c>
      <c r="I249" s="164"/>
      <c r="J249" s="164">
        <v>1.1000000000000001</v>
      </c>
      <c r="K249" s="164"/>
      <c r="L249" s="47"/>
      <c r="M249" s="8" t="s">
        <v>1858</v>
      </c>
      <c r="N249" s="127">
        <v>1024301080957</v>
      </c>
      <c r="O249" s="8" t="s">
        <v>1859</v>
      </c>
      <c r="P249" s="8" t="s">
        <v>1858</v>
      </c>
      <c r="Q249" s="17" t="s">
        <v>1859</v>
      </c>
      <c r="R249" s="39">
        <v>1</v>
      </c>
      <c r="S249" s="39">
        <v>0</v>
      </c>
      <c r="T249" s="39">
        <v>1</v>
      </c>
      <c r="U249" s="39"/>
      <c r="V249" s="39">
        <f t="shared" si="6"/>
        <v>1</v>
      </c>
      <c r="W249" s="39"/>
      <c r="X249" s="273">
        <v>0</v>
      </c>
    </row>
    <row r="250" spans="1:24" ht="77.25" customHeight="1">
      <c r="A250" s="237">
        <v>168</v>
      </c>
      <c r="B250" s="238">
        <v>31302</v>
      </c>
      <c r="C250" s="17" t="s">
        <v>1911</v>
      </c>
      <c r="D250" s="670" t="s">
        <v>2258</v>
      </c>
      <c r="E250" s="582" t="s">
        <v>2259</v>
      </c>
      <c r="F250" s="53" t="s">
        <v>794</v>
      </c>
      <c r="G250" s="47">
        <v>8.1999999999999993</v>
      </c>
      <c r="H250" s="164">
        <v>1</v>
      </c>
      <c r="I250" s="164"/>
      <c r="J250" s="164">
        <v>1</v>
      </c>
      <c r="K250" s="164"/>
      <c r="L250" s="47"/>
      <c r="M250" s="20" t="s">
        <v>334</v>
      </c>
      <c r="N250" s="194">
        <v>1024301078944</v>
      </c>
      <c r="O250" s="194" t="s">
        <v>94</v>
      </c>
      <c r="P250" s="287" t="s">
        <v>1912</v>
      </c>
      <c r="Q250" s="223" t="s">
        <v>1914</v>
      </c>
      <c r="R250" s="39">
        <v>1</v>
      </c>
      <c r="S250" s="39">
        <v>0</v>
      </c>
      <c r="T250" s="39">
        <v>1</v>
      </c>
      <c r="U250" s="39">
        <v>1</v>
      </c>
      <c r="V250" s="39">
        <f t="shared" si="6"/>
        <v>1</v>
      </c>
      <c r="W250" s="39"/>
      <c r="X250" s="273">
        <v>1</v>
      </c>
    </row>
    <row r="251" spans="1:24" ht="63.75" customHeight="1">
      <c r="A251" s="237">
        <v>169</v>
      </c>
      <c r="B251" s="238">
        <v>31511</v>
      </c>
      <c r="C251" s="17" t="s">
        <v>1988</v>
      </c>
      <c r="D251" s="467" t="s">
        <v>1989</v>
      </c>
      <c r="E251" s="467" t="s">
        <v>1990</v>
      </c>
      <c r="F251" s="53" t="s">
        <v>794</v>
      </c>
      <c r="G251" s="47">
        <v>5.0999999999999996</v>
      </c>
      <c r="H251" s="164">
        <v>1</v>
      </c>
      <c r="I251" s="164"/>
      <c r="J251" s="164">
        <v>1.1000000000000001</v>
      </c>
      <c r="K251" s="164"/>
      <c r="L251" s="47"/>
      <c r="M251" s="20" t="s">
        <v>334</v>
      </c>
      <c r="N251" s="194">
        <v>1024301078944</v>
      </c>
      <c r="O251" s="194" t="s">
        <v>179</v>
      </c>
      <c r="P251" s="8"/>
      <c r="Q251" s="223" t="s">
        <v>2354</v>
      </c>
      <c r="R251" s="39">
        <v>1</v>
      </c>
      <c r="S251" s="39">
        <v>1</v>
      </c>
      <c r="T251" s="39">
        <v>1</v>
      </c>
      <c r="U251" s="39">
        <v>1</v>
      </c>
      <c r="V251" s="39">
        <f t="shared" si="6"/>
        <v>1</v>
      </c>
      <c r="W251" s="39"/>
      <c r="X251" s="273">
        <v>1</v>
      </c>
    </row>
    <row r="252" spans="1:24" ht="63.75" customHeight="1">
      <c r="A252" s="237">
        <v>170</v>
      </c>
      <c r="B252" s="238">
        <v>31522</v>
      </c>
      <c r="C252" s="17" t="s">
        <v>1991</v>
      </c>
      <c r="D252" s="467" t="s">
        <v>1993</v>
      </c>
      <c r="E252" s="467" t="s">
        <v>1992</v>
      </c>
      <c r="F252" s="53" t="s">
        <v>794</v>
      </c>
      <c r="G252" s="47">
        <v>5.0999999999999996</v>
      </c>
      <c r="H252" s="164">
        <v>1</v>
      </c>
      <c r="I252" s="164"/>
      <c r="J252" s="164">
        <v>1.1000000000000001</v>
      </c>
      <c r="K252" s="164"/>
      <c r="L252" s="47"/>
      <c r="M252" s="17" t="s">
        <v>1994</v>
      </c>
      <c r="N252" s="289">
        <v>1054315520115</v>
      </c>
      <c r="O252" s="289" t="s">
        <v>1995</v>
      </c>
      <c r="P252" s="17" t="s">
        <v>1994</v>
      </c>
      <c r="Q252" s="17" t="s">
        <v>1991</v>
      </c>
      <c r="R252" s="39">
        <v>1</v>
      </c>
      <c r="S252" s="39">
        <v>1</v>
      </c>
      <c r="T252" s="39">
        <v>1</v>
      </c>
      <c r="U252" s="39">
        <v>1</v>
      </c>
      <c r="V252" s="39">
        <f t="shared" si="6"/>
        <v>1</v>
      </c>
      <c r="W252" s="39"/>
      <c r="X252" s="273">
        <v>1</v>
      </c>
    </row>
    <row r="253" spans="1:24" ht="63.75" customHeight="1">
      <c r="A253" s="237">
        <v>171</v>
      </c>
      <c r="B253" s="238">
        <v>31719</v>
      </c>
      <c r="C253" s="17" t="s">
        <v>2020</v>
      </c>
      <c r="D253" s="467" t="s">
        <v>2022</v>
      </c>
      <c r="E253" s="467" t="s">
        <v>2021</v>
      </c>
      <c r="F253" s="53" t="s">
        <v>794</v>
      </c>
      <c r="G253" s="47">
        <v>2</v>
      </c>
      <c r="H253" s="164">
        <v>1</v>
      </c>
      <c r="I253" s="164"/>
      <c r="J253" s="164">
        <v>1.1000000000000001</v>
      </c>
      <c r="K253" s="164"/>
      <c r="L253" s="47"/>
      <c r="M253" s="17" t="s">
        <v>2019</v>
      </c>
      <c r="N253" s="302">
        <v>4329003267</v>
      </c>
      <c r="O253" s="302" t="s">
        <v>2004</v>
      </c>
      <c r="P253" s="17" t="s">
        <v>2019</v>
      </c>
      <c r="Q253" s="17" t="s">
        <v>2020</v>
      </c>
      <c r="R253" s="39">
        <v>1</v>
      </c>
      <c r="S253" s="39"/>
      <c r="T253" s="39">
        <v>1</v>
      </c>
      <c r="U253" s="39"/>
      <c r="V253" s="39">
        <f t="shared" si="6"/>
        <v>1</v>
      </c>
      <c r="W253" s="39"/>
      <c r="X253" s="273"/>
    </row>
    <row r="254" spans="1:24" ht="63.75" customHeight="1">
      <c r="A254" s="237">
        <v>172</v>
      </c>
      <c r="B254" s="238">
        <v>31621</v>
      </c>
      <c r="C254" s="17" t="s">
        <v>2000</v>
      </c>
      <c r="D254" s="467" t="s">
        <v>2002</v>
      </c>
      <c r="E254" s="467" t="s">
        <v>2001</v>
      </c>
      <c r="F254" s="53" t="s">
        <v>609</v>
      </c>
      <c r="G254" s="47">
        <v>1</v>
      </c>
      <c r="H254" s="164">
        <v>1</v>
      </c>
      <c r="I254" s="164"/>
      <c r="J254" s="164">
        <v>0.24</v>
      </c>
      <c r="K254" s="164"/>
      <c r="L254" s="47"/>
      <c r="M254" s="17" t="s">
        <v>2003</v>
      </c>
      <c r="N254" s="291">
        <v>1034315500031</v>
      </c>
      <c r="O254" s="291" t="s">
        <v>2004</v>
      </c>
      <c r="P254" s="287" t="s">
        <v>2005</v>
      </c>
      <c r="Q254" s="17" t="s">
        <v>2000</v>
      </c>
      <c r="R254" s="39">
        <v>1</v>
      </c>
      <c r="S254" s="39"/>
      <c r="T254" s="39">
        <v>1</v>
      </c>
      <c r="U254" s="39"/>
      <c r="V254" s="39">
        <f t="shared" si="6"/>
        <v>1</v>
      </c>
      <c r="W254" s="39"/>
      <c r="X254" s="273"/>
    </row>
    <row r="255" spans="1:24" ht="63.75" customHeight="1">
      <c r="A255" s="868">
        <v>173</v>
      </c>
      <c r="B255" s="1156" t="s">
        <v>2031</v>
      </c>
      <c r="C255" s="944" t="s">
        <v>2028</v>
      </c>
      <c r="D255" s="975">
        <v>58.666471000000001</v>
      </c>
      <c r="E255" s="975">
        <v>49.642257000000001</v>
      </c>
      <c r="F255" s="1001" t="s">
        <v>1283</v>
      </c>
      <c r="G255" s="1003">
        <v>3.6</v>
      </c>
      <c r="H255" s="845">
        <v>2</v>
      </c>
      <c r="I255" s="506"/>
      <c r="J255" s="164">
        <v>1.54</v>
      </c>
      <c r="K255" s="164"/>
      <c r="L255" s="47"/>
      <c r="M255" s="17" t="s">
        <v>2305</v>
      </c>
      <c r="N255" s="304">
        <v>434531818393</v>
      </c>
      <c r="O255" s="304" t="s">
        <v>2029</v>
      </c>
      <c r="P255" s="287" t="s">
        <v>2030</v>
      </c>
      <c r="Q255" s="223" t="s">
        <v>2441</v>
      </c>
      <c r="R255" s="39">
        <v>1</v>
      </c>
      <c r="S255" s="39"/>
      <c r="T255" s="39">
        <v>1</v>
      </c>
      <c r="U255" s="39"/>
      <c r="V255" s="39">
        <f t="shared" si="6"/>
        <v>2</v>
      </c>
      <c r="W255" s="39"/>
      <c r="X255" s="273"/>
    </row>
    <row r="256" spans="1:24" s="368" customFormat="1" ht="63.75" customHeight="1">
      <c r="A256" s="869"/>
      <c r="B256" s="1157"/>
      <c r="C256" s="945"/>
      <c r="D256" s="976"/>
      <c r="E256" s="976"/>
      <c r="F256" s="1002"/>
      <c r="G256" s="1004"/>
      <c r="H256" s="847"/>
      <c r="I256" s="507"/>
      <c r="J256" s="164"/>
      <c r="K256" s="164"/>
      <c r="L256" s="47"/>
      <c r="M256" s="17" t="s">
        <v>2303</v>
      </c>
      <c r="N256" s="398">
        <v>1044315501174</v>
      </c>
      <c r="O256" s="398" t="s">
        <v>2304</v>
      </c>
      <c r="P256" s="287" t="s">
        <v>2355</v>
      </c>
      <c r="Q256" s="223" t="s">
        <v>2441</v>
      </c>
      <c r="R256" s="39"/>
      <c r="S256" s="39"/>
      <c r="T256" s="39"/>
      <c r="U256" s="39"/>
      <c r="V256" s="39"/>
      <c r="W256" s="39"/>
      <c r="X256" s="273"/>
    </row>
    <row r="257" spans="1:24" s="368" customFormat="1" ht="63.75" customHeight="1">
      <c r="A257" s="237">
        <v>174</v>
      </c>
      <c r="B257" s="446">
        <v>15712</v>
      </c>
      <c r="C257" s="17" t="s">
        <v>2064</v>
      </c>
      <c r="D257" s="593">
        <v>58.68394</v>
      </c>
      <c r="E257" s="593">
        <v>49.640059999999998</v>
      </c>
      <c r="F257" s="53" t="s">
        <v>1283</v>
      </c>
      <c r="G257" s="47"/>
      <c r="H257" s="164">
        <v>1</v>
      </c>
      <c r="I257" s="164"/>
      <c r="J257" s="164">
        <v>1.1000000000000001</v>
      </c>
      <c r="K257" s="164"/>
      <c r="L257" s="47"/>
      <c r="M257" s="17" t="s">
        <v>2065</v>
      </c>
      <c r="N257" s="398">
        <v>1024300748812</v>
      </c>
      <c r="O257" s="398" t="s">
        <v>2066</v>
      </c>
      <c r="P257" s="287" t="s">
        <v>2065</v>
      </c>
      <c r="Q257" s="17" t="s">
        <v>2064</v>
      </c>
      <c r="R257" s="39">
        <v>1</v>
      </c>
      <c r="S257" s="39"/>
      <c r="T257" s="39">
        <v>1</v>
      </c>
      <c r="U257" s="39"/>
      <c r="V257" s="39">
        <f t="shared" si="6"/>
        <v>1</v>
      </c>
      <c r="W257" s="39"/>
      <c r="X257" s="273"/>
    </row>
    <row r="258" spans="1:24" s="368" customFormat="1" ht="63.75" customHeight="1">
      <c r="A258" s="237">
        <v>175</v>
      </c>
      <c r="B258" s="446">
        <v>27308</v>
      </c>
      <c r="C258" s="17" t="s">
        <v>2166</v>
      </c>
      <c r="D258" s="593">
        <v>58.679609999999997</v>
      </c>
      <c r="E258" s="593">
        <v>49.762869999999999</v>
      </c>
      <c r="F258" s="53"/>
      <c r="G258" s="47"/>
      <c r="H258" s="164">
        <v>1</v>
      </c>
      <c r="I258" s="164"/>
      <c r="J258" s="164">
        <v>1.1000000000000001</v>
      </c>
      <c r="K258" s="164"/>
      <c r="L258" s="47"/>
      <c r="M258" s="17" t="s">
        <v>2168</v>
      </c>
      <c r="N258" s="398">
        <v>1034316500107</v>
      </c>
      <c r="O258" s="398" t="s">
        <v>2167</v>
      </c>
      <c r="P258" s="17" t="s">
        <v>2168</v>
      </c>
      <c r="Q258" s="17" t="s">
        <v>2166</v>
      </c>
      <c r="R258" s="39">
        <v>1</v>
      </c>
      <c r="S258" s="39"/>
      <c r="T258" s="39">
        <v>1</v>
      </c>
      <c r="U258" s="39"/>
      <c r="V258" s="39">
        <f t="shared" si="6"/>
        <v>1</v>
      </c>
      <c r="W258" s="39"/>
      <c r="X258" s="273"/>
    </row>
    <row r="259" spans="1:24" s="368" customFormat="1" ht="63.75" customHeight="1">
      <c r="A259" s="237">
        <v>176</v>
      </c>
      <c r="B259" s="446">
        <v>27503</v>
      </c>
      <c r="C259" s="17" t="s">
        <v>2171</v>
      </c>
      <c r="D259" s="593">
        <v>58.702010000000001</v>
      </c>
      <c r="E259" s="593">
        <v>49.764870000000002</v>
      </c>
      <c r="F259" s="53"/>
      <c r="G259" s="47"/>
      <c r="H259" s="164">
        <v>1</v>
      </c>
      <c r="I259" s="164"/>
      <c r="J259" s="164">
        <v>1.1000000000000001</v>
      </c>
      <c r="K259" s="164"/>
      <c r="L259" s="47"/>
      <c r="M259" s="17" t="s">
        <v>2172</v>
      </c>
      <c r="N259" s="398">
        <v>1024301081276</v>
      </c>
      <c r="O259" s="398" t="s">
        <v>2173</v>
      </c>
      <c r="P259" s="287" t="s">
        <v>2172</v>
      </c>
      <c r="Q259" s="17" t="s">
        <v>2171</v>
      </c>
      <c r="R259" s="39">
        <v>1</v>
      </c>
      <c r="S259" s="39">
        <v>1</v>
      </c>
      <c r="T259" s="39">
        <v>1</v>
      </c>
      <c r="U259" s="39"/>
      <c r="V259" s="39">
        <f t="shared" si="6"/>
        <v>1</v>
      </c>
      <c r="W259" s="39"/>
      <c r="X259" s="273"/>
    </row>
    <row r="260" spans="1:24" s="368" customFormat="1" ht="63.75" customHeight="1">
      <c r="A260" s="237">
        <v>177</v>
      </c>
      <c r="B260" s="446">
        <v>28816</v>
      </c>
      <c r="C260" s="17" t="s">
        <v>2186</v>
      </c>
      <c r="D260" s="593">
        <v>58.680419999999998</v>
      </c>
      <c r="E260" s="593">
        <v>49.813679999999998</v>
      </c>
      <c r="F260" s="53"/>
      <c r="G260" s="47"/>
      <c r="H260" s="164">
        <v>1</v>
      </c>
      <c r="I260" s="164"/>
      <c r="J260" s="164">
        <v>1.1000000000000001</v>
      </c>
      <c r="K260" s="164"/>
      <c r="L260" s="47"/>
      <c r="M260" s="17" t="s">
        <v>2187</v>
      </c>
      <c r="N260" s="398">
        <v>1024301078317</v>
      </c>
      <c r="O260" s="398" t="s">
        <v>2188</v>
      </c>
      <c r="P260" s="398" t="s">
        <v>2187</v>
      </c>
      <c r="Q260" s="17" t="s">
        <v>2186</v>
      </c>
      <c r="R260" s="39">
        <v>1</v>
      </c>
      <c r="S260" s="39"/>
      <c r="T260" s="39">
        <v>1</v>
      </c>
      <c r="U260" s="39"/>
      <c r="V260" s="39">
        <f t="shared" si="6"/>
        <v>1</v>
      </c>
      <c r="W260" s="39"/>
      <c r="X260" s="273"/>
    </row>
    <row r="261" spans="1:24" s="368" customFormat="1" ht="63.75" customHeight="1">
      <c r="A261" s="237">
        <v>178</v>
      </c>
      <c r="B261" s="446">
        <v>29083</v>
      </c>
      <c r="C261" s="17" t="s">
        <v>2189</v>
      </c>
      <c r="D261" s="593">
        <v>58.686</v>
      </c>
      <c r="E261" s="593">
        <v>49.762</v>
      </c>
      <c r="F261" s="53"/>
      <c r="G261" s="47"/>
      <c r="H261" s="164">
        <v>1</v>
      </c>
      <c r="I261" s="164"/>
      <c r="J261" s="164">
        <v>1.1000000000000001</v>
      </c>
      <c r="K261" s="164"/>
      <c r="L261" s="47"/>
      <c r="M261" s="17" t="s">
        <v>2190</v>
      </c>
      <c r="N261" s="398">
        <v>1034316574610</v>
      </c>
      <c r="O261" s="398"/>
      <c r="P261" s="398" t="s">
        <v>2353</v>
      </c>
      <c r="Q261" s="17" t="s">
        <v>2189</v>
      </c>
      <c r="R261" s="39">
        <v>1</v>
      </c>
      <c r="S261" s="39"/>
      <c r="T261" s="39">
        <v>1</v>
      </c>
      <c r="U261" s="39"/>
      <c r="V261" s="39">
        <f t="shared" si="6"/>
        <v>1</v>
      </c>
      <c r="W261" s="39"/>
      <c r="X261" s="273"/>
    </row>
    <row r="262" spans="1:24" s="368" customFormat="1" ht="63.75" customHeight="1">
      <c r="A262" s="237">
        <v>179</v>
      </c>
      <c r="B262" s="446">
        <v>30510</v>
      </c>
      <c r="C262" s="17" t="s">
        <v>2202</v>
      </c>
      <c r="D262" s="593">
        <v>58.679600000000001</v>
      </c>
      <c r="E262" s="593">
        <v>49.814990000000002</v>
      </c>
      <c r="F262" s="53"/>
      <c r="G262" s="47"/>
      <c r="H262" s="164">
        <v>1</v>
      </c>
      <c r="I262" s="164"/>
      <c r="J262" s="164"/>
      <c r="K262" s="164"/>
      <c r="L262" s="47"/>
      <c r="M262" s="17" t="s">
        <v>2203</v>
      </c>
      <c r="N262" s="398">
        <v>1024301078317</v>
      </c>
      <c r="O262" s="398" t="s">
        <v>2204</v>
      </c>
      <c r="P262" s="398" t="s">
        <v>2205</v>
      </c>
      <c r="Q262" s="17" t="s">
        <v>2202</v>
      </c>
      <c r="R262" s="39">
        <v>1</v>
      </c>
      <c r="S262" s="39"/>
      <c r="T262" s="39">
        <v>1</v>
      </c>
      <c r="U262" s="39"/>
      <c r="V262" s="39">
        <f t="shared" si="6"/>
        <v>1</v>
      </c>
      <c r="W262" s="39"/>
      <c r="X262" s="273"/>
    </row>
    <row r="263" spans="1:24" s="368" customFormat="1" ht="63.75" customHeight="1">
      <c r="A263" s="237">
        <v>180</v>
      </c>
      <c r="B263" s="446">
        <v>30621</v>
      </c>
      <c r="C263" s="17" t="s">
        <v>2206</v>
      </c>
      <c r="D263" s="593">
        <v>58.669910000000002</v>
      </c>
      <c r="E263" s="593">
        <v>49.890940000000001</v>
      </c>
      <c r="F263" s="53"/>
      <c r="G263" s="47"/>
      <c r="H263" s="164">
        <v>1</v>
      </c>
      <c r="I263" s="164"/>
      <c r="J263" s="164">
        <v>1.1000000000000001</v>
      </c>
      <c r="K263" s="164"/>
      <c r="L263" s="47"/>
      <c r="M263" s="17" t="s">
        <v>2207</v>
      </c>
      <c r="N263" s="398" t="s">
        <v>2813</v>
      </c>
      <c r="O263" s="398" t="s">
        <v>2208</v>
      </c>
      <c r="P263" s="398" t="s">
        <v>2207</v>
      </c>
      <c r="Q263" s="17" t="s">
        <v>2206</v>
      </c>
      <c r="R263" s="39">
        <v>1</v>
      </c>
      <c r="S263" s="39"/>
      <c r="T263" s="39"/>
      <c r="U263" s="39"/>
      <c r="V263" s="39">
        <f t="shared" si="6"/>
        <v>1</v>
      </c>
      <c r="W263" s="39"/>
      <c r="X263" s="273"/>
    </row>
    <row r="264" spans="1:24" s="368" customFormat="1" ht="63.75" customHeight="1">
      <c r="A264" s="237">
        <v>181</v>
      </c>
      <c r="B264" s="457">
        <v>32372</v>
      </c>
      <c r="C264" s="661" t="s">
        <v>2233</v>
      </c>
      <c r="D264" s="678" t="s">
        <v>2235</v>
      </c>
      <c r="E264" s="635" t="s">
        <v>2234</v>
      </c>
      <c r="F264" s="52" t="s">
        <v>1283</v>
      </c>
      <c r="G264" s="468">
        <v>10</v>
      </c>
      <c r="H264" s="638">
        <v>2</v>
      </c>
      <c r="I264" s="638"/>
      <c r="J264" s="638">
        <v>2.2000000000000002</v>
      </c>
      <c r="K264" s="638"/>
      <c r="L264" s="468"/>
      <c r="M264" s="637" t="s">
        <v>2231</v>
      </c>
      <c r="N264" s="798" t="s">
        <v>2747</v>
      </c>
      <c r="O264" s="637"/>
      <c r="P264" s="637" t="s">
        <v>2232</v>
      </c>
      <c r="Q264" s="636" t="s">
        <v>2233</v>
      </c>
      <c r="R264" s="39">
        <v>1</v>
      </c>
      <c r="S264" s="39"/>
      <c r="T264" s="39">
        <v>1</v>
      </c>
      <c r="U264" s="39"/>
      <c r="V264" s="39">
        <f t="shared" si="6"/>
        <v>2</v>
      </c>
      <c r="W264" s="39"/>
      <c r="X264" s="273"/>
    </row>
    <row r="265" spans="1:24" s="368" customFormat="1" ht="87.75" customHeight="1">
      <c r="A265" s="237">
        <v>182</v>
      </c>
      <c r="B265" s="446">
        <v>32749</v>
      </c>
      <c r="C265" s="17" t="s">
        <v>2552</v>
      </c>
      <c r="D265" s="467" t="s">
        <v>2553</v>
      </c>
      <c r="E265" s="467" t="s">
        <v>2554</v>
      </c>
      <c r="F265" s="53" t="s">
        <v>1283</v>
      </c>
      <c r="G265" s="47">
        <v>4</v>
      </c>
      <c r="H265" s="164">
        <v>1</v>
      </c>
      <c r="I265" s="164"/>
      <c r="J265" s="164">
        <v>0.77</v>
      </c>
      <c r="K265" s="164"/>
      <c r="L265" s="47"/>
      <c r="M265" s="398" t="s">
        <v>2557</v>
      </c>
      <c r="N265" s="398" t="s">
        <v>2555</v>
      </c>
      <c r="O265" s="398" t="s">
        <v>2556</v>
      </c>
      <c r="P265" s="398" t="s">
        <v>2557</v>
      </c>
      <c r="Q265" s="17" t="s">
        <v>2558</v>
      </c>
      <c r="R265" s="39">
        <v>1</v>
      </c>
      <c r="S265" s="39"/>
      <c r="T265" s="39">
        <v>1</v>
      </c>
      <c r="U265" s="39"/>
      <c r="V265" s="39">
        <f t="shared" si="6"/>
        <v>1</v>
      </c>
      <c r="W265" s="39"/>
      <c r="X265" s="273"/>
    </row>
    <row r="266" spans="1:24" s="368" customFormat="1" ht="87.75" customHeight="1">
      <c r="A266" s="237">
        <v>183</v>
      </c>
      <c r="B266" s="457">
        <v>32837</v>
      </c>
      <c r="C266" s="800" t="s">
        <v>2614</v>
      </c>
      <c r="D266" s="690" t="s">
        <v>2611</v>
      </c>
      <c r="E266" s="690" t="s">
        <v>2610</v>
      </c>
      <c r="F266" s="53" t="s">
        <v>1283</v>
      </c>
      <c r="G266" s="696">
        <v>5.6</v>
      </c>
      <c r="H266" s="697">
        <v>2</v>
      </c>
      <c r="I266" s="697"/>
      <c r="J266" s="697">
        <v>2.2000000000000002</v>
      </c>
      <c r="K266" s="697"/>
      <c r="L266" s="696"/>
      <c r="M266" s="694" t="s">
        <v>2612</v>
      </c>
      <c r="N266" s="694" t="s">
        <v>2613</v>
      </c>
      <c r="O266" s="694" t="s">
        <v>2145</v>
      </c>
      <c r="P266" s="694" t="s">
        <v>2612</v>
      </c>
      <c r="Q266" s="710" t="s">
        <v>2145</v>
      </c>
      <c r="R266" s="39">
        <v>1</v>
      </c>
      <c r="S266" s="39"/>
      <c r="T266" s="39">
        <v>1</v>
      </c>
      <c r="U266" s="39"/>
      <c r="V266" s="39">
        <f t="shared" si="6"/>
        <v>2</v>
      </c>
      <c r="W266" s="39"/>
      <c r="X266" s="273"/>
    </row>
    <row r="267" spans="1:24" s="368" customFormat="1" ht="87.75" customHeight="1">
      <c r="A267" s="237">
        <v>184</v>
      </c>
      <c r="B267" s="446">
        <v>33330</v>
      </c>
      <c r="C267" s="804" t="s">
        <v>2742</v>
      </c>
      <c r="D267" s="803" t="s">
        <v>2743</v>
      </c>
      <c r="E267" s="803" t="s">
        <v>2744</v>
      </c>
      <c r="F267" s="801" t="s">
        <v>1283</v>
      </c>
      <c r="G267" s="696">
        <v>2</v>
      </c>
      <c r="H267" s="697">
        <v>1</v>
      </c>
      <c r="I267" s="697"/>
      <c r="J267" s="697">
        <v>0.55000000000000004</v>
      </c>
      <c r="K267" s="697"/>
      <c r="L267" s="696"/>
      <c r="M267" s="799" t="s">
        <v>2745</v>
      </c>
      <c r="N267" s="802" t="s">
        <v>2746</v>
      </c>
      <c r="O267" s="799" t="s">
        <v>2742</v>
      </c>
      <c r="P267" s="799" t="s">
        <v>2745</v>
      </c>
      <c r="Q267" s="710" t="s">
        <v>2742</v>
      </c>
      <c r="R267" s="39">
        <v>1</v>
      </c>
      <c r="S267" s="39"/>
      <c r="T267" s="39">
        <v>1</v>
      </c>
      <c r="U267" s="39"/>
      <c r="V267" s="39">
        <f t="shared" si="6"/>
        <v>1</v>
      </c>
      <c r="W267" s="39"/>
      <c r="X267" s="273"/>
    </row>
    <row r="268" spans="1:24" ht="29.25" customHeight="1">
      <c r="A268" s="328"/>
      <c r="B268" s="329"/>
      <c r="C268" s="639"/>
      <c r="D268" s="640"/>
      <c r="E268" s="640"/>
      <c r="F268" s="641"/>
      <c r="G268" s="642"/>
      <c r="H268" s="643"/>
      <c r="I268" s="643"/>
      <c r="J268" s="643"/>
      <c r="K268" s="643"/>
      <c r="L268" s="642"/>
      <c r="M268" s="644"/>
      <c r="N268" s="645"/>
      <c r="O268" s="645"/>
      <c r="P268" s="646"/>
      <c r="Q268" s="647"/>
      <c r="R268" s="327">
        <f>SUM(R161:R267)</f>
        <v>88</v>
      </c>
      <c r="S268" s="327">
        <f t="shared" ref="S268:X268" si="7">SUM(S161:S266)</f>
        <v>37</v>
      </c>
      <c r="T268" s="327">
        <f>SUM(T161:T267)</f>
        <v>62</v>
      </c>
      <c r="U268" s="327">
        <f t="shared" si="7"/>
        <v>26</v>
      </c>
      <c r="V268" s="327">
        <f t="shared" si="7"/>
        <v>134</v>
      </c>
      <c r="W268" s="327">
        <f t="shared" si="7"/>
        <v>21</v>
      </c>
      <c r="X268" s="327">
        <f t="shared" si="7"/>
        <v>48</v>
      </c>
    </row>
    <row r="269" spans="1:24" ht="45.75" customHeight="1">
      <c r="A269" s="236">
        <v>184</v>
      </c>
      <c r="B269" s="236">
        <v>12637</v>
      </c>
      <c r="C269" s="287" t="s">
        <v>808</v>
      </c>
      <c r="D269" s="236">
        <v>58.763030000000001</v>
      </c>
      <c r="E269" s="236">
        <v>50.157769999999999</v>
      </c>
      <c r="F269" s="8" t="s">
        <v>790</v>
      </c>
      <c r="G269" s="8">
        <v>6</v>
      </c>
      <c r="H269" s="88">
        <v>1</v>
      </c>
      <c r="I269" s="545"/>
      <c r="J269" s="88">
        <v>1.1000000000000001</v>
      </c>
      <c r="K269" s="545"/>
      <c r="L269" s="57"/>
      <c r="M269" s="88" t="s">
        <v>174</v>
      </c>
      <c r="N269" s="6">
        <v>1024301081133</v>
      </c>
      <c r="O269" s="6" t="s">
        <v>173</v>
      </c>
      <c r="P269" s="28" t="s">
        <v>175</v>
      </c>
      <c r="Q269" s="287" t="s">
        <v>808</v>
      </c>
      <c r="R269" s="39">
        <v>1</v>
      </c>
      <c r="S269" s="39">
        <v>1</v>
      </c>
      <c r="T269" s="39">
        <v>1</v>
      </c>
      <c r="U269" s="39"/>
      <c r="V269" s="39">
        <f t="shared" si="6"/>
        <v>1</v>
      </c>
      <c r="W269" s="39"/>
      <c r="X269" s="273">
        <v>0</v>
      </c>
    </row>
    <row r="270" spans="1:24" ht="90">
      <c r="A270" s="236">
        <v>185</v>
      </c>
      <c r="B270" s="237">
        <v>14841</v>
      </c>
      <c r="C270" s="9" t="s">
        <v>809</v>
      </c>
      <c r="D270" s="237">
        <v>58.765210000000003</v>
      </c>
      <c r="E270" s="237">
        <v>50.154249999999998</v>
      </c>
      <c r="F270" s="92" t="s">
        <v>399</v>
      </c>
      <c r="G270" s="92"/>
      <c r="H270" s="92">
        <v>1</v>
      </c>
      <c r="I270" s="537"/>
      <c r="J270" s="92">
        <v>1.1000000000000001</v>
      </c>
      <c r="K270" s="537"/>
      <c r="L270" s="56"/>
      <c r="M270" s="92" t="s">
        <v>59</v>
      </c>
      <c r="N270" s="5" t="s">
        <v>176</v>
      </c>
      <c r="O270" s="5" t="s">
        <v>177</v>
      </c>
      <c r="P270" s="27" t="s">
        <v>59</v>
      </c>
      <c r="Q270" s="9" t="s">
        <v>809</v>
      </c>
      <c r="R270" s="39">
        <v>1</v>
      </c>
      <c r="S270" s="39">
        <v>0</v>
      </c>
      <c r="T270" s="39"/>
      <c r="U270" s="39"/>
      <c r="V270" s="39">
        <f t="shared" si="6"/>
        <v>1</v>
      </c>
      <c r="W270" s="39"/>
      <c r="X270" s="273">
        <v>0</v>
      </c>
    </row>
    <row r="271" spans="1:24" ht="60">
      <c r="A271" s="236">
        <v>186</v>
      </c>
      <c r="B271" s="236">
        <v>8713</v>
      </c>
      <c r="C271" s="287" t="s">
        <v>810</v>
      </c>
      <c r="D271" s="236">
        <v>58.751519999999999</v>
      </c>
      <c r="E271" s="236">
        <v>50.190869999999997</v>
      </c>
      <c r="F271" s="8" t="s">
        <v>794</v>
      </c>
      <c r="G271" s="283">
        <v>5.0999999999999996</v>
      </c>
      <c r="H271" s="283">
        <v>1</v>
      </c>
      <c r="I271" s="545"/>
      <c r="J271" s="283">
        <v>1.1000000000000001</v>
      </c>
      <c r="K271" s="545"/>
      <c r="L271" s="73" t="s">
        <v>1275</v>
      </c>
      <c r="M271" s="20" t="s">
        <v>334</v>
      </c>
      <c r="N271" s="194">
        <v>1024301078944</v>
      </c>
      <c r="O271" s="194" t="s">
        <v>94</v>
      </c>
      <c r="P271" s="28" t="s">
        <v>178</v>
      </c>
      <c r="Q271" s="206" t="s">
        <v>551</v>
      </c>
      <c r="R271" s="39">
        <v>1</v>
      </c>
      <c r="S271" s="39">
        <v>1</v>
      </c>
      <c r="T271" s="39">
        <v>1</v>
      </c>
      <c r="U271" s="39">
        <v>1</v>
      </c>
      <c r="V271" s="39">
        <f t="shared" si="6"/>
        <v>1</v>
      </c>
      <c r="W271" s="39"/>
      <c r="X271" s="273">
        <f>H271</f>
        <v>1</v>
      </c>
    </row>
    <row r="272" spans="1:24" ht="60" customHeight="1">
      <c r="A272" s="236">
        <v>187</v>
      </c>
      <c r="B272" s="236">
        <v>8698</v>
      </c>
      <c r="C272" s="287" t="s">
        <v>811</v>
      </c>
      <c r="D272" s="236">
        <v>58.754719999999999</v>
      </c>
      <c r="E272" s="236">
        <v>50.18967</v>
      </c>
      <c r="F272" s="283" t="s">
        <v>794</v>
      </c>
      <c r="G272" s="283">
        <v>5.0999999999999996</v>
      </c>
      <c r="H272" s="283">
        <v>1</v>
      </c>
      <c r="I272" s="545"/>
      <c r="J272" s="283">
        <v>1.1000000000000001</v>
      </c>
      <c r="K272" s="545"/>
      <c r="L272" s="73" t="s">
        <v>1275</v>
      </c>
      <c r="M272" s="20" t="s">
        <v>334</v>
      </c>
      <c r="N272" s="194">
        <v>1024301078944</v>
      </c>
      <c r="O272" s="194" t="s">
        <v>94</v>
      </c>
      <c r="P272" s="28" t="s">
        <v>178</v>
      </c>
      <c r="Q272" s="202" t="s">
        <v>552</v>
      </c>
      <c r="R272" s="39">
        <v>1</v>
      </c>
      <c r="S272" s="39">
        <v>1</v>
      </c>
      <c r="T272" s="39">
        <v>1</v>
      </c>
      <c r="U272" s="39">
        <v>1</v>
      </c>
      <c r="V272" s="39">
        <f t="shared" si="6"/>
        <v>1</v>
      </c>
      <c r="W272" s="39"/>
      <c r="X272" s="273">
        <f t="shared" ref="X272:X342" si="8">H272</f>
        <v>1</v>
      </c>
    </row>
    <row r="273" spans="1:24" ht="30" customHeight="1">
      <c r="A273" s="236">
        <v>188</v>
      </c>
      <c r="B273" s="237">
        <v>8735</v>
      </c>
      <c r="C273" s="679" t="s">
        <v>812</v>
      </c>
      <c r="D273" s="593" t="s">
        <v>2739</v>
      </c>
      <c r="E273" s="593" t="s">
        <v>2740</v>
      </c>
      <c r="F273" s="92" t="s">
        <v>399</v>
      </c>
      <c r="G273" s="92"/>
      <c r="H273" s="92">
        <v>1</v>
      </c>
      <c r="I273" s="537"/>
      <c r="J273" s="92">
        <v>0.77</v>
      </c>
      <c r="K273" s="537"/>
      <c r="L273" s="26"/>
      <c r="M273" s="92" t="s">
        <v>181</v>
      </c>
      <c r="N273" s="5">
        <v>304432919400071</v>
      </c>
      <c r="O273" s="5" t="s">
        <v>180</v>
      </c>
      <c r="P273" s="27" t="s">
        <v>181</v>
      </c>
      <c r="Q273" s="624" t="s">
        <v>812</v>
      </c>
      <c r="R273" s="39">
        <v>1</v>
      </c>
      <c r="S273" s="39">
        <v>0</v>
      </c>
      <c r="T273" s="39"/>
      <c r="U273" s="39"/>
      <c r="V273" s="39">
        <f>H273</f>
        <v>1</v>
      </c>
      <c r="W273" s="39"/>
      <c r="X273" s="273">
        <v>0</v>
      </c>
    </row>
    <row r="274" spans="1:24" ht="75">
      <c r="A274" s="872">
        <v>189</v>
      </c>
      <c r="B274" s="872">
        <v>18172</v>
      </c>
      <c r="C274" s="887" t="s">
        <v>813</v>
      </c>
      <c r="D274" s="975" t="s">
        <v>2318</v>
      </c>
      <c r="E274" s="975" t="s">
        <v>2317</v>
      </c>
      <c r="F274" s="926" t="s">
        <v>794</v>
      </c>
      <c r="G274" s="926">
        <v>8</v>
      </c>
      <c r="H274" s="926">
        <v>2</v>
      </c>
      <c r="I274" s="568"/>
      <c r="J274" s="926">
        <v>2.2000000000000002</v>
      </c>
      <c r="K274" s="568"/>
      <c r="L274" s="73" t="s">
        <v>1275</v>
      </c>
      <c r="M274" s="989" t="s">
        <v>334</v>
      </c>
      <c r="N274" s="923">
        <v>1024301078944</v>
      </c>
      <c r="O274" s="923" t="s">
        <v>94</v>
      </c>
      <c r="P274" s="36" t="s">
        <v>186</v>
      </c>
      <c r="Q274" s="202" t="s">
        <v>553</v>
      </c>
      <c r="R274" s="39">
        <v>1</v>
      </c>
      <c r="S274" s="39">
        <v>1</v>
      </c>
      <c r="T274" s="39">
        <v>1</v>
      </c>
      <c r="U274" s="39">
        <v>1</v>
      </c>
      <c r="V274" s="39">
        <f t="shared" si="6"/>
        <v>2</v>
      </c>
      <c r="W274" s="39">
        <v>1</v>
      </c>
      <c r="X274" s="273">
        <f t="shared" si="8"/>
        <v>2</v>
      </c>
    </row>
    <row r="275" spans="1:24" ht="45">
      <c r="A275" s="873"/>
      <c r="B275" s="873"/>
      <c r="C275" s="961"/>
      <c r="D275" s="1005"/>
      <c r="E275" s="873"/>
      <c r="F275" s="932"/>
      <c r="G275" s="932"/>
      <c r="H275" s="932"/>
      <c r="I275" s="569"/>
      <c r="J275" s="932"/>
      <c r="K275" s="569"/>
      <c r="L275" s="64"/>
      <c r="M275" s="990"/>
      <c r="N275" s="924"/>
      <c r="O275" s="924"/>
      <c r="P275" s="36" t="s">
        <v>184</v>
      </c>
      <c r="Q275" s="202"/>
      <c r="R275" s="39"/>
      <c r="S275" s="39"/>
      <c r="T275" s="39"/>
      <c r="U275" s="39"/>
      <c r="V275" s="39">
        <f t="shared" si="6"/>
        <v>0</v>
      </c>
      <c r="W275" s="39"/>
      <c r="X275" s="273">
        <f t="shared" si="8"/>
        <v>0</v>
      </c>
    </row>
    <row r="276" spans="1:24" ht="30">
      <c r="A276" s="873"/>
      <c r="B276" s="873"/>
      <c r="C276" s="961"/>
      <c r="D276" s="1005"/>
      <c r="E276" s="873"/>
      <c r="F276" s="932"/>
      <c r="G276" s="932"/>
      <c r="H276" s="932"/>
      <c r="I276" s="569"/>
      <c r="J276" s="932"/>
      <c r="K276" s="569"/>
      <c r="L276" s="64"/>
      <c r="M276" s="990"/>
      <c r="N276" s="924"/>
      <c r="O276" s="924"/>
      <c r="P276" s="36" t="s">
        <v>185</v>
      </c>
      <c r="Q276" s="202"/>
      <c r="R276" s="39"/>
      <c r="S276" s="39"/>
      <c r="T276" s="39"/>
      <c r="U276" s="39"/>
      <c r="V276" s="39">
        <f t="shared" si="6"/>
        <v>0</v>
      </c>
      <c r="W276" s="39"/>
      <c r="X276" s="273">
        <f t="shared" si="8"/>
        <v>0</v>
      </c>
    </row>
    <row r="277" spans="1:24" ht="45">
      <c r="A277" s="886"/>
      <c r="B277" s="886"/>
      <c r="C277" s="888"/>
      <c r="D277" s="976"/>
      <c r="E277" s="886"/>
      <c r="F277" s="927"/>
      <c r="G277" s="927"/>
      <c r="H277" s="927"/>
      <c r="I277" s="570"/>
      <c r="J277" s="927"/>
      <c r="K277" s="570"/>
      <c r="L277" s="61"/>
      <c r="M277" s="991"/>
      <c r="N277" s="925"/>
      <c r="O277" s="925"/>
      <c r="P277" s="36" t="s">
        <v>183</v>
      </c>
      <c r="Q277" s="202"/>
      <c r="R277" s="39"/>
      <c r="S277" s="39"/>
      <c r="T277" s="39"/>
      <c r="U277" s="39"/>
      <c r="V277" s="39">
        <f t="shared" si="6"/>
        <v>0</v>
      </c>
      <c r="W277" s="39"/>
      <c r="X277" s="273">
        <f t="shared" si="8"/>
        <v>0</v>
      </c>
    </row>
    <row r="278" spans="1:24" ht="45">
      <c r="A278" s="236">
        <v>190</v>
      </c>
      <c r="B278" s="236">
        <v>19284</v>
      </c>
      <c r="C278" s="681" t="s">
        <v>814</v>
      </c>
      <c r="D278" s="236">
        <v>58.762309999999999</v>
      </c>
      <c r="E278" s="236">
        <v>50.14911</v>
      </c>
      <c r="F278" s="8" t="s">
        <v>788</v>
      </c>
      <c r="G278" s="8">
        <v>3</v>
      </c>
      <c r="H278" s="88">
        <v>1</v>
      </c>
      <c r="I278" s="545"/>
      <c r="J278" s="88">
        <v>1.1000000000000001</v>
      </c>
      <c r="K278" s="545"/>
      <c r="L278" s="57"/>
      <c r="M278" s="88" t="s">
        <v>188</v>
      </c>
      <c r="N278" s="6">
        <v>1114329000576</v>
      </c>
      <c r="O278" s="6" t="s">
        <v>187</v>
      </c>
      <c r="P278" s="28" t="s">
        <v>188</v>
      </c>
      <c r="Q278" s="625" t="s">
        <v>814</v>
      </c>
      <c r="R278" s="39">
        <v>1</v>
      </c>
      <c r="S278" s="39">
        <v>0</v>
      </c>
      <c r="T278" s="39">
        <v>1</v>
      </c>
      <c r="U278" s="39"/>
      <c r="V278" s="39">
        <f t="shared" si="6"/>
        <v>1</v>
      </c>
      <c r="W278" s="39"/>
      <c r="X278" s="273">
        <v>0</v>
      </c>
    </row>
    <row r="279" spans="1:24" ht="45">
      <c r="A279" s="236">
        <v>191</v>
      </c>
      <c r="B279" s="236">
        <v>19679</v>
      </c>
      <c r="C279" s="681" t="s">
        <v>815</v>
      </c>
      <c r="D279" s="236">
        <v>58.764400000000002</v>
      </c>
      <c r="E279" s="236">
        <v>50.157470000000004</v>
      </c>
      <c r="F279" s="8" t="s">
        <v>789</v>
      </c>
      <c r="G279" s="8">
        <v>3</v>
      </c>
      <c r="H279" s="88">
        <v>1</v>
      </c>
      <c r="I279" s="545"/>
      <c r="J279" s="271">
        <v>0.66</v>
      </c>
      <c r="K279" s="545"/>
      <c r="L279" s="57"/>
      <c r="M279" s="88" t="s">
        <v>102</v>
      </c>
      <c r="N279" s="6" t="s">
        <v>554</v>
      </c>
      <c r="O279" s="6" t="s">
        <v>103</v>
      </c>
      <c r="P279" s="28" t="s">
        <v>189</v>
      </c>
      <c r="Q279" s="625" t="s">
        <v>815</v>
      </c>
      <c r="R279" s="39">
        <v>1</v>
      </c>
      <c r="S279" s="39">
        <v>0</v>
      </c>
      <c r="T279" s="39">
        <v>1</v>
      </c>
      <c r="U279" s="39"/>
      <c r="V279" s="39">
        <f t="shared" si="6"/>
        <v>1</v>
      </c>
      <c r="W279" s="39"/>
      <c r="X279" s="273">
        <v>0</v>
      </c>
    </row>
    <row r="280" spans="1:24" ht="60" customHeight="1">
      <c r="A280" s="872">
        <v>192</v>
      </c>
      <c r="B280" s="872">
        <v>20043</v>
      </c>
      <c r="C280" s="845" t="s">
        <v>816</v>
      </c>
      <c r="D280" s="975" t="s">
        <v>769</v>
      </c>
      <c r="E280" s="975" t="s">
        <v>770</v>
      </c>
      <c r="F280" s="845" t="s">
        <v>794</v>
      </c>
      <c r="G280" s="848">
        <v>8</v>
      </c>
      <c r="H280" s="848">
        <v>2</v>
      </c>
      <c r="I280" s="489"/>
      <c r="J280" s="848">
        <v>2.2000000000000002</v>
      </c>
      <c r="K280" s="489"/>
      <c r="L280" s="947" t="s">
        <v>1275</v>
      </c>
      <c r="M280" s="854" t="s">
        <v>334</v>
      </c>
      <c r="N280" s="857">
        <v>1024301078944</v>
      </c>
      <c r="O280" s="857" t="s">
        <v>94</v>
      </c>
      <c r="P280" s="28" t="s">
        <v>190</v>
      </c>
      <c r="Q280" s="206" t="s">
        <v>555</v>
      </c>
      <c r="R280" s="39">
        <v>1</v>
      </c>
      <c r="S280" s="39">
        <v>1</v>
      </c>
      <c r="T280" s="39">
        <v>1</v>
      </c>
      <c r="U280" s="39">
        <v>1</v>
      </c>
      <c r="V280" s="39">
        <f t="shared" si="6"/>
        <v>2</v>
      </c>
      <c r="W280" s="39"/>
      <c r="X280" s="273">
        <f t="shared" si="8"/>
        <v>2</v>
      </c>
    </row>
    <row r="281" spans="1:24" s="368" customFormat="1" ht="74.25" customHeight="1">
      <c r="A281" s="873"/>
      <c r="B281" s="873"/>
      <c r="C281" s="846"/>
      <c r="D281" s="1005"/>
      <c r="E281" s="1005"/>
      <c r="F281" s="846"/>
      <c r="G281" s="849"/>
      <c r="H281" s="849"/>
      <c r="I281" s="490"/>
      <c r="J281" s="849"/>
      <c r="K281" s="490"/>
      <c r="L281" s="1155"/>
      <c r="M281" s="855"/>
      <c r="N281" s="858"/>
      <c r="O281" s="858"/>
      <c r="P281" s="36" t="s">
        <v>2078</v>
      </c>
      <c r="Q281" s="206" t="s">
        <v>2442</v>
      </c>
      <c r="R281" s="39"/>
      <c r="S281" s="39"/>
      <c r="T281" s="39"/>
      <c r="U281" s="39"/>
      <c r="V281" s="39"/>
      <c r="W281" s="39"/>
      <c r="X281" s="273"/>
    </row>
    <row r="282" spans="1:24" s="368" customFormat="1" ht="45">
      <c r="A282" s="873"/>
      <c r="B282" s="873"/>
      <c r="C282" s="846"/>
      <c r="D282" s="1005"/>
      <c r="E282" s="1005"/>
      <c r="F282" s="846"/>
      <c r="G282" s="849"/>
      <c r="H282" s="849"/>
      <c r="I282" s="490"/>
      <c r="J282" s="849"/>
      <c r="K282" s="490"/>
      <c r="L282" s="1155"/>
      <c r="M282" s="855"/>
      <c r="N282" s="858"/>
      <c r="O282" s="858"/>
      <c r="P282" s="36" t="s">
        <v>2079</v>
      </c>
      <c r="Q282" s="206" t="s">
        <v>2444</v>
      </c>
      <c r="R282" s="39"/>
      <c r="S282" s="39"/>
      <c r="T282" s="39"/>
      <c r="U282" s="39"/>
      <c r="V282" s="39"/>
      <c r="W282" s="39"/>
      <c r="X282" s="273"/>
    </row>
    <row r="283" spans="1:24" s="368" customFormat="1" ht="75">
      <c r="A283" s="886"/>
      <c r="B283" s="886"/>
      <c r="C283" s="847"/>
      <c r="D283" s="976"/>
      <c r="E283" s="976"/>
      <c r="F283" s="847"/>
      <c r="G283" s="850"/>
      <c r="H283" s="850"/>
      <c r="I283" s="491"/>
      <c r="J283" s="850"/>
      <c r="K283" s="491"/>
      <c r="L283" s="948"/>
      <c r="M283" s="856"/>
      <c r="N283" s="859"/>
      <c r="O283" s="859"/>
      <c r="P283" s="36" t="s">
        <v>2080</v>
      </c>
      <c r="Q283" s="202" t="s">
        <v>2443</v>
      </c>
      <c r="R283" s="39"/>
      <c r="S283" s="39"/>
      <c r="T283" s="39"/>
      <c r="U283" s="39"/>
      <c r="V283" s="39"/>
      <c r="W283" s="39"/>
      <c r="X283" s="273"/>
    </row>
    <row r="284" spans="1:24" ht="90">
      <c r="A284" s="236">
        <v>193</v>
      </c>
      <c r="B284" s="237">
        <v>20112</v>
      </c>
      <c r="C284" s="679" t="s">
        <v>817</v>
      </c>
      <c r="D284" s="237">
        <v>58.753599999999999</v>
      </c>
      <c r="E284" s="237">
        <v>50.15475</v>
      </c>
      <c r="F284" s="92" t="s">
        <v>399</v>
      </c>
      <c r="G284" s="92"/>
      <c r="H284" s="92">
        <v>1</v>
      </c>
      <c r="I284" s="537"/>
      <c r="J284" s="270">
        <v>1.1000000000000001</v>
      </c>
      <c r="K284" s="537"/>
      <c r="L284" s="56" t="s">
        <v>1275</v>
      </c>
      <c r="M284" s="19" t="s">
        <v>334</v>
      </c>
      <c r="N284" s="195">
        <v>1024301078944</v>
      </c>
      <c r="O284" s="195" t="s">
        <v>94</v>
      </c>
      <c r="P284" s="27" t="s">
        <v>191</v>
      </c>
      <c r="Q284" s="203" t="s">
        <v>1415</v>
      </c>
      <c r="R284" s="39">
        <v>1</v>
      </c>
      <c r="S284" s="39">
        <v>1</v>
      </c>
      <c r="T284" s="39"/>
      <c r="U284" s="39"/>
      <c r="V284" s="39">
        <f t="shared" si="6"/>
        <v>1</v>
      </c>
      <c r="W284" s="39">
        <v>1</v>
      </c>
      <c r="X284" s="273">
        <f t="shared" si="8"/>
        <v>1</v>
      </c>
    </row>
    <row r="285" spans="1:24" ht="45">
      <c r="A285" s="236">
        <v>194</v>
      </c>
      <c r="B285" s="237">
        <v>20113</v>
      </c>
      <c r="C285" s="679" t="s">
        <v>818</v>
      </c>
      <c r="D285" s="237">
        <v>58.764200000000002</v>
      </c>
      <c r="E285" s="237">
        <v>50.138800000000003</v>
      </c>
      <c r="F285" s="92" t="s">
        <v>399</v>
      </c>
      <c r="G285" s="92"/>
      <c r="H285" s="92">
        <v>1</v>
      </c>
      <c r="I285" s="537"/>
      <c r="J285" s="270">
        <v>1.1000000000000001</v>
      </c>
      <c r="K285" s="537"/>
      <c r="L285" s="56" t="s">
        <v>1275</v>
      </c>
      <c r="M285" s="19" t="s">
        <v>334</v>
      </c>
      <c r="N285" s="195">
        <v>1024301078944</v>
      </c>
      <c r="O285" s="195" t="s">
        <v>94</v>
      </c>
      <c r="P285" s="27" t="s">
        <v>192</v>
      </c>
      <c r="Q285" s="203" t="s">
        <v>1416</v>
      </c>
      <c r="R285" s="39">
        <v>1</v>
      </c>
      <c r="S285" s="39">
        <v>1</v>
      </c>
      <c r="T285" s="39"/>
      <c r="U285" s="39"/>
      <c r="V285" s="39">
        <f t="shared" si="6"/>
        <v>1</v>
      </c>
      <c r="W285" s="39">
        <v>1</v>
      </c>
      <c r="X285" s="273">
        <f t="shared" si="8"/>
        <v>1</v>
      </c>
    </row>
    <row r="286" spans="1:24" ht="45">
      <c r="A286" s="807">
        <v>195</v>
      </c>
      <c r="B286" s="808">
        <v>20114</v>
      </c>
      <c r="C286" s="816" t="s">
        <v>819</v>
      </c>
      <c r="D286" s="808">
        <v>58.759720000000002</v>
      </c>
      <c r="E286" s="808">
        <v>50.130560000000003</v>
      </c>
      <c r="F286" s="816" t="s">
        <v>399</v>
      </c>
      <c r="G286" s="816"/>
      <c r="H286" s="816">
        <v>1</v>
      </c>
      <c r="I286" s="514"/>
      <c r="J286" s="816">
        <v>1.1000000000000001</v>
      </c>
      <c r="K286" s="514"/>
      <c r="L286" s="818" t="s">
        <v>1275</v>
      </c>
      <c r="M286" s="821" t="s">
        <v>334</v>
      </c>
      <c r="N286" s="822">
        <v>1024301078944</v>
      </c>
      <c r="O286" s="822" t="s">
        <v>94</v>
      </c>
      <c r="P286" s="27" t="s">
        <v>193</v>
      </c>
      <c r="Q286" s="204" t="s">
        <v>1417</v>
      </c>
      <c r="R286" s="39">
        <v>1</v>
      </c>
      <c r="S286" s="39">
        <v>1</v>
      </c>
      <c r="T286" s="39"/>
      <c r="U286" s="39"/>
      <c r="V286" s="39">
        <f t="shared" si="6"/>
        <v>1</v>
      </c>
      <c r="W286" s="39">
        <v>1</v>
      </c>
      <c r="X286" s="273">
        <f t="shared" si="8"/>
        <v>1</v>
      </c>
    </row>
    <row r="287" spans="1:24" ht="45">
      <c r="A287" s="236">
        <v>196</v>
      </c>
      <c r="B287" s="237">
        <v>24900</v>
      </c>
      <c r="C287" s="9" t="s">
        <v>1681</v>
      </c>
      <c r="D287" s="593" t="s">
        <v>44</v>
      </c>
      <c r="E287" s="593" t="s">
        <v>1857</v>
      </c>
      <c r="F287" s="92" t="s">
        <v>399</v>
      </c>
      <c r="G287" s="92"/>
      <c r="H287" s="92">
        <v>1</v>
      </c>
      <c r="I287" s="537"/>
      <c r="J287" s="270">
        <v>1.1000000000000001</v>
      </c>
      <c r="K287" s="537"/>
      <c r="L287" s="56"/>
      <c r="M287" s="9" t="s">
        <v>1679</v>
      </c>
      <c r="N287" s="5">
        <v>1194350013990</v>
      </c>
      <c r="O287" s="38" t="s">
        <v>1680</v>
      </c>
      <c r="P287" s="29" t="s">
        <v>1679</v>
      </c>
      <c r="Q287" s="9" t="s">
        <v>1681</v>
      </c>
      <c r="R287" s="39">
        <v>1</v>
      </c>
      <c r="S287" s="39">
        <v>0</v>
      </c>
      <c r="T287" s="39"/>
      <c r="U287" s="39"/>
      <c r="V287" s="39">
        <f t="shared" si="6"/>
        <v>1</v>
      </c>
      <c r="W287" s="39"/>
      <c r="X287" s="273">
        <v>0</v>
      </c>
    </row>
    <row r="288" spans="1:24" ht="60">
      <c r="A288" s="236">
        <v>197</v>
      </c>
      <c r="B288" s="237">
        <v>26845</v>
      </c>
      <c r="C288" s="9" t="s">
        <v>1004</v>
      </c>
      <c r="D288" s="237" t="s">
        <v>45</v>
      </c>
      <c r="E288" s="237" t="s">
        <v>46</v>
      </c>
      <c r="F288" s="92" t="s">
        <v>399</v>
      </c>
      <c r="G288" s="92"/>
      <c r="H288" s="92">
        <v>1</v>
      </c>
      <c r="I288" s="537"/>
      <c r="J288" s="270">
        <v>1.1000000000000001</v>
      </c>
      <c r="K288" s="537"/>
      <c r="L288" s="56" t="s">
        <v>1275</v>
      </c>
      <c r="M288" s="19" t="s">
        <v>334</v>
      </c>
      <c r="N288" s="195">
        <v>1024301078944</v>
      </c>
      <c r="O288" s="195" t="s">
        <v>94</v>
      </c>
      <c r="P288" s="27" t="s">
        <v>404</v>
      </c>
      <c r="Q288" s="203" t="s">
        <v>1418</v>
      </c>
      <c r="R288" s="39">
        <v>1</v>
      </c>
      <c r="S288" s="39">
        <v>1</v>
      </c>
      <c r="T288" s="39"/>
      <c r="U288" s="39"/>
      <c r="V288" s="39">
        <f t="shared" si="6"/>
        <v>1</v>
      </c>
      <c r="W288" s="39">
        <v>1</v>
      </c>
      <c r="X288" s="273">
        <f t="shared" si="8"/>
        <v>1</v>
      </c>
    </row>
    <row r="289" spans="1:24" ht="30">
      <c r="A289" s="236">
        <v>198</v>
      </c>
      <c r="B289" s="237">
        <v>20115</v>
      </c>
      <c r="C289" s="679" t="s">
        <v>820</v>
      </c>
      <c r="D289" s="237">
        <v>58.761760000000002</v>
      </c>
      <c r="E289" s="237">
        <v>50.103479999999998</v>
      </c>
      <c r="F289" s="92" t="s">
        <v>399</v>
      </c>
      <c r="G289" s="92"/>
      <c r="H289" s="92">
        <v>1</v>
      </c>
      <c r="I289" s="537"/>
      <c r="J289" s="270">
        <v>1.1000000000000001</v>
      </c>
      <c r="K289" s="537"/>
      <c r="L289" s="56" t="s">
        <v>1275</v>
      </c>
      <c r="M289" s="19" t="s">
        <v>334</v>
      </c>
      <c r="N289" s="195">
        <v>1024301078944</v>
      </c>
      <c r="O289" s="195" t="s">
        <v>94</v>
      </c>
      <c r="P289" s="27" t="s">
        <v>194</v>
      </c>
      <c r="Q289" s="203" t="s">
        <v>556</v>
      </c>
      <c r="R289" s="39">
        <v>1</v>
      </c>
      <c r="S289" s="39">
        <v>1</v>
      </c>
      <c r="T289" s="39"/>
      <c r="U289" s="39"/>
      <c r="V289" s="39">
        <f t="shared" si="6"/>
        <v>1</v>
      </c>
      <c r="W289" s="39">
        <v>1</v>
      </c>
      <c r="X289" s="273">
        <f t="shared" si="8"/>
        <v>1</v>
      </c>
    </row>
    <row r="290" spans="1:24" ht="30">
      <c r="A290" s="236">
        <v>199</v>
      </c>
      <c r="B290" s="237">
        <v>20116</v>
      </c>
      <c r="C290" s="679" t="s">
        <v>821</v>
      </c>
      <c r="D290" s="237">
        <v>58.761290000000002</v>
      </c>
      <c r="E290" s="237">
        <v>50.111899999999999</v>
      </c>
      <c r="F290" s="92" t="s">
        <v>399</v>
      </c>
      <c r="G290" s="92"/>
      <c r="H290" s="92">
        <v>1</v>
      </c>
      <c r="I290" s="537"/>
      <c r="J290" s="270">
        <v>1.1000000000000001</v>
      </c>
      <c r="K290" s="537"/>
      <c r="L290" s="56" t="s">
        <v>1275</v>
      </c>
      <c r="M290" s="19" t="s">
        <v>334</v>
      </c>
      <c r="N290" s="195">
        <v>1024301078944</v>
      </c>
      <c r="O290" s="195" t="s">
        <v>94</v>
      </c>
      <c r="P290" s="27" t="s">
        <v>194</v>
      </c>
      <c r="Q290" s="203" t="s">
        <v>557</v>
      </c>
      <c r="R290" s="39">
        <v>1</v>
      </c>
      <c r="S290" s="39">
        <v>1</v>
      </c>
      <c r="T290" s="39"/>
      <c r="U290" s="39"/>
      <c r="V290" s="39">
        <f t="shared" si="6"/>
        <v>1</v>
      </c>
      <c r="W290" s="39">
        <v>1</v>
      </c>
      <c r="X290" s="273">
        <f t="shared" si="8"/>
        <v>1</v>
      </c>
    </row>
    <row r="291" spans="1:24" ht="30">
      <c r="A291" s="236">
        <v>200</v>
      </c>
      <c r="B291" s="237">
        <v>20117</v>
      </c>
      <c r="C291" s="679" t="s">
        <v>822</v>
      </c>
      <c r="D291" s="237">
        <v>58.771619999999999</v>
      </c>
      <c r="E291" s="237">
        <v>50.167760000000001</v>
      </c>
      <c r="F291" s="92" t="s">
        <v>399</v>
      </c>
      <c r="G291" s="92"/>
      <c r="H291" s="92">
        <v>1</v>
      </c>
      <c r="I291" s="537"/>
      <c r="J291" s="270">
        <v>1.1000000000000001</v>
      </c>
      <c r="K291" s="537"/>
      <c r="L291" s="56" t="s">
        <v>1275</v>
      </c>
      <c r="M291" s="19" t="s">
        <v>334</v>
      </c>
      <c r="N291" s="195">
        <v>1024301078944</v>
      </c>
      <c r="O291" s="195" t="s">
        <v>94</v>
      </c>
      <c r="P291" s="27" t="s">
        <v>195</v>
      </c>
      <c r="Q291" s="203" t="s">
        <v>1419</v>
      </c>
      <c r="R291" s="39">
        <v>1</v>
      </c>
      <c r="S291" s="39">
        <v>1</v>
      </c>
      <c r="T291" s="39"/>
      <c r="U291" s="39"/>
      <c r="V291" s="39">
        <f t="shared" si="6"/>
        <v>1</v>
      </c>
      <c r="W291" s="39">
        <v>1</v>
      </c>
      <c r="X291" s="273">
        <f t="shared" si="8"/>
        <v>1</v>
      </c>
    </row>
    <row r="292" spans="1:24" ht="59.25" customHeight="1">
      <c r="A292" s="236">
        <v>201</v>
      </c>
      <c r="B292" s="236">
        <v>23962</v>
      </c>
      <c r="C292" s="287" t="s">
        <v>823</v>
      </c>
      <c r="D292" s="236">
        <v>58.768329999999999</v>
      </c>
      <c r="E292" s="236">
        <v>50.153280000000002</v>
      </c>
      <c r="F292" s="8" t="s">
        <v>794</v>
      </c>
      <c r="G292" s="88">
        <v>6</v>
      </c>
      <c r="H292" s="88">
        <v>1</v>
      </c>
      <c r="I292" s="545"/>
      <c r="J292" s="271">
        <v>1.1000000000000001</v>
      </c>
      <c r="K292" s="545"/>
      <c r="L292" s="56" t="s">
        <v>1275</v>
      </c>
      <c r="M292" s="20" t="s">
        <v>334</v>
      </c>
      <c r="N292" s="194">
        <v>1024301078944</v>
      </c>
      <c r="O292" s="194" t="s">
        <v>94</v>
      </c>
      <c r="P292" s="36" t="s">
        <v>190</v>
      </c>
      <c r="Q292" s="202" t="s">
        <v>558</v>
      </c>
      <c r="R292" s="39">
        <v>1</v>
      </c>
      <c r="S292" s="39">
        <v>1</v>
      </c>
      <c r="T292" s="39">
        <v>1</v>
      </c>
      <c r="U292" s="39">
        <v>1</v>
      </c>
      <c r="V292" s="39">
        <f t="shared" si="6"/>
        <v>1</v>
      </c>
      <c r="W292" s="39"/>
      <c r="X292" s="273">
        <f t="shared" si="8"/>
        <v>1</v>
      </c>
    </row>
    <row r="293" spans="1:24" ht="59.25" customHeight="1">
      <c r="A293" s="236">
        <v>202</v>
      </c>
      <c r="B293" s="236">
        <v>23963</v>
      </c>
      <c r="C293" s="287" t="s">
        <v>824</v>
      </c>
      <c r="D293" s="467" t="s">
        <v>771</v>
      </c>
      <c r="E293" s="467" t="s">
        <v>772</v>
      </c>
      <c r="F293" s="8" t="s">
        <v>794</v>
      </c>
      <c r="G293" s="88">
        <v>6</v>
      </c>
      <c r="H293" s="88">
        <v>1</v>
      </c>
      <c r="I293" s="545"/>
      <c r="J293" s="271">
        <v>1.1000000000000001</v>
      </c>
      <c r="K293" s="545"/>
      <c r="L293" s="56" t="s">
        <v>1275</v>
      </c>
      <c r="M293" s="20" t="s">
        <v>334</v>
      </c>
      <c r="N293" s="194">
        <v>1024301078944</v>
      </c>
      <c r="O293" s="194" t="s">
        <v>94</v>
      </c>
      <c r="P293" s="28" t="s">
        <v>190</v>
      </c>
      <c r="Q293" s="202" t="s">
        <v>559</v>
      </c>
      <c r="R293" s="39">
        <v>1</v>
      </c>
      <c r="S293" s="39">
        <v>1</v>
      </c>
      <c r="T293" s="39">
        <v>1</v>
      </c>
      <c r="U293" s="39">
        <v>1</v>
      </c>
      <c r="V293" s="39">
        <f t="shared" si="6"/>
        <v>1</v>
      </c>
      <c r="W293" s="39"/>
      <c r="X293" s="273">
        <f t="shared" si="8"/>
        <v>1</v>
      </c>
    </row>
    <row r="294" spans="1:24" ht="61.5" customHeight="1">
      <c r="A294" s="236">
        <v>203</v>
      </c>
      <c r="B294" s="236">
        <v>23966</v>
      </c>
      <c r="C294" s="287" t="s">
        <v>825</v>
      </c>
      <c r="D294" s="467" t="s">
        <v>773</v>
      </c>
      <c r="E294" s="467" t="s">
        <v>774</v>
      </c>
      <c r="F294" s="8" t="s">
        <v>794</v>
      </c>
      <c r="G294" s="88">
        <v>6</v>
      </c>
      <c r="H294" s="88">
        <v>1</v>
      </c>
      <c r="I294" s="545"/>
      <c r="J294" s="271">
        <v>1.1000000000000001</v>
      </c>
      <c r="K294" s="545"/>
      <c r="L294" s="57" t="s">
        <v>1275</v>
      </c>
      <c r="M294" s="20" t="s">
        <v>334</v>
      </c>
      <c r="N294" s="194">
        <v>1024301078944</v>
      </c>
      <c r="O294" s="194" t="s">
        <v>94</v>
      </c>
      <c r="P294" s="28" t="s">
        <v>190</v>
      </c>
      <c r="Q294" s="202" t="s">
        <v>560</v>
      </c>
      <c r="R294" s="39">
        <v>1</v>
      </c>
      <c r="S294" s="39">
        <v>1</v>
      </c>
      <c r="T294" s="39">
        <v>1</v>
      </c>
      <c r="U294" s="39">
        <v>1</v>
      </c>
      <c r="V294" s="39">
        <f t="shared" si="6"/>
        <v>1</v>
      </c>
      <c r="W294" s="39"/>
      <c r="X294" s="273">
        <f t="shared" si="8"/>
        <v>1</v>
      </c>
    </row>
    <row r="295" spans="1:24" ht="60" customHeight="1">
      <c r="A295" s="872">
        <v>204</v>
      </c>
      <c r="B295" s="872">
        <v>23967</v>
      </c>
      <c r="C295" s="845" t="s">
        <v>826</v>
      </c>
      <c r="D295" s="872">
        <v>58.766060000000003</v>
      </c>
      <c r="E295" s="872">
        <v>50.161189999999998</v>
      </c>
      <c r="F295" s="845" t="s">
        <v>794</v>
      </c>
      <c r="G295" s="848">
        <v>6</v>
      </c>
      <c r="H295" s="848">
        <v>1</v>
      </c>
      <c r="I295" s="489"/>
      <c r="J295" s="848">
        <v>1.1000000000000001</v>
      </c>
      <c r="K295" s="489"/>
      <c r="L295" s="947" t="s">
        <v>1275</v>
      </c>
      <c r="M295" s="854" t="s">
        <v>334</v>
      </c>
      <c r="N295" s="857">
        <v>1024301078944</v>
      </c>
      <c r="O295" s="857" t="s">
        <v>94</v>
      </c>
      <c r="P295" s="28" t="s">
        <v>190</v>
      </c>
      <c r="Q295" s="202" t="s">
        <v>561</v>
      </c>
      <c r="R295" s="39">
        <v>1</v>
      </c>
      <c r="S295" s="39">
        <v>1</v>
      </c>
      <c r="T295" s="39">
        <v>1</v>
      </c>
      <c r="U295" s="39">
        <v>1</v>
      </c>
      <c r="V295" s="39">
        <f t="shared" si="6"/>
        <v>1</v>
      </c>
      <c r="W295" s="39"/>
      <c r="X295" s="273">
        <f t="shared" si="8"/>
        <v>1</v>
      </c>
    </row>
    <row r="296" spans="1:24" s="368" customFormat="1" ht="76.5" customHeight="1">
      <c r="A296" s="886"/>
      <c r="B296" s="886"/>
      <c r="C296" s="847"/>
      <c r="D296" s="886"/>
      <c r="E296" s="886"/>
      <c r="F296" s="847"/>
      <c r="G296" s="850"/>
      <c r="H296" s="850"/>
      <c r="I296" s="491"/>
      <c r="J296" s="850"/>
      <c r="K296" s="491"/>
      <c r="L296" s="948"/>
      <c r="M296" s="856"/>
      <c r="N296" s="859"/>
      <c r="O296" s="859"/>
      <c r="P296" s="36" t="s">
        <v>2150</v>
      </c>
      <c r="Q296" s="206" t="s">
        <v>2445</v>
      </c>
      <c r="R296" s="39"/>
      <c r="S296" s="39"/>
      <c r="T296" s="39"/>
      <c r="U296" s="39"/>
      <c r="V296" s="39"/>
      <c r="W296" s="39"/>
      <c r="X296" s="273"/>
    </row>
    <row r="297" spans="1:24" ht="31.5" customHeight="1">
      <c r="A297" s="872">
        <v>205</v>
      </c>
      <c r="B297" s="872">
        <v>23968</v>
      </c>
      <c r="C297" s="845" t="s">
        <v>827</v>
      </c>
      <c r="D297" s="872">
        <v>58.764299999999999</v>
      </c>
      <c r="E297" s="872">
        <v>50.159219999999998</v>
      </c>
      <c r="F297" s="845" t="s">
        <v>794</v>
      </c>
      <c r="G297" s="848">
        <v>8</v>
      </c>
      <c r="H297" s="848">
        <v>2</v>
      </c>
      <c r="I297" s="489"/>
      <c r="J297" s="848">
        <v>2.2000000000000002</v>
      </c>
      <c r="K297" s="489"/>
      <c r="L297" s="947" t="s">
        <v>1275</v>
      </c>
      <c r="M297" s="854" t="s">
        <v>334</v>
      </c>
      <c r="N297" s="857">
        <v>1024301078944</v>
      </c>
      <c r="O297" s="857" t="s">
        <v>94</v>
      </c>
      <c r="P297" s="28" t="s">
        <v>190</v>
      </c>
      <c r="Q297" s="202" t="s">
        <v>562</v>
      </c>
      <c r="R297" s="39">
        <v>1</v>
      </c>
      <c r="S297" s="39">
        <v>1</v>
      </c>
      <c r="T297" s="39">
        <v>1</v>
      </c>
      <c r="U297" s="39">
        <v>1</v>
      </c>
      <c r="V297" s="39">
        <f t="shared" si="6"/>
        <v>2</v>
      </c>
      <c r="W297" s="39"/>
      <c r="X297" s="273">
        <f t="shared" si="8"/>
        <v>2</v>
      </c>
    </row>
    <row r="298" spans="1:24" s="368" customFormat="1" ht="61.5" customHeight="1">
      <c r="A298" s="886"/>
      <c r="B298" s="886"/>
      <c r="C298" s="847"/>
      <c r="D298" s="886"/>
      <c r="E298" s="886"/>
      <c r="F298" s="847"/>
      <c r="G298" s="850"/>
      <c r="H298" s="850"/>
      <c r="I298" s="491"/>
      <c r="J298" s="850"/>
      <c r="K298" s="491"/>
      <c r="L298" s="948"/>
      <c r="M298" s="856"/>
      <c r="N298" s="859"/>
      <c r="O298" s="859"/>
      <c r="P298" s="36" t="s">
        <v>2151</v>
      </c>
      <c r="Q298" s="202" t="s">
        <v>2446</v>
      </c>
      <c r="R298" s="39"/>
      <c r="S298" s="39"/>
      <c r="T298" s="39"/>
      <c r="U298" s="39"/>
      <c r="V298" s="39"/>
      <c r="W298" s="39"/>
      <c r="X298" s="273"/>
    </row>
    <row r="299" spans="1:24" ht="60">
      <c r="A299" s="807">
        <v>206</v>
      </c>
      <c r="B299" s="807">
        <v>24022</v>
      </c>
      <c r="C299" s="812" t="s">
        <v>828</v>
      </c>
      <c r="D299" s="842" t="s">
        <v>2823</v>
      </c>
      <c r="E299" s="842" t="s">
        <v>2822</v>
      </c>
      <c r="F299" s="812" t="s">
        <v>794</v>
      </c>
      <c r="G299" s="813"/>
      <c r="H299" s="813">
        <v>2</v>
      </c>
      <c r="I299" s="563"/>
      <c r="J299" s="813">
        <v>2.2000000000000002</v>
      </c>
      <c r="K299" s="563"/>
      <c r="L299" s="819" t="s">
        <v>1275</v>
      </c>
      <c r="M299" s="815" t="s">
        <v>334</v>
      </c>
      <c r="N299" s="814">
        <v>1024301078944</v>
      </c>
      <c r="O299" s="814" t="s">
        <v>94</v>
      </c>
      <c r="P299" s="36" t="s">
        <v>178</v>
      </c>
      <c r="Q299" s="206" t="s">
        <v>563</v>
      </c>
      <c r="R299" s="39">
        <v>1</v>
      </c>
      <c r="S299" s="39">
        <v>1</v>
      </c>
      <c r="T299" s="39">
        <v>1</v>
      </c>
      <c r="U299" s="39">
        <v>1</v>
      </c>
      <c r="V299" s="39">
        <f t="shared" si="6"/>
        <v>2</v>
      </c>
      <c r="W299" s="39">
        <v>1</v>
      </c>
      <c r="X299" s="273">
        <f t="shared" si="8"/>
        <v>2</v>
      </c>
    </row>
    <row r="300" spans="1:24" ht="51" customHeight="1">
      <c r="A300" s="236">
        <v>207</v>
      </c>
      <c r="B300" s="236">
        <v>24023</v>
      </c>
      <c r="C300" s="287" t="s">
        <v>829</v>
      </c>
      <c r="D300" s="467" t="s">
        <v>2316</v>
      </c>
      <c r="E300" s="467" t="s">
        <v>2315</v>
      </c>
      <c r="F300" s="287" t="s">
        <v>794</v>
      </c>
      <c r="G300" s="572"/>
      <c r="H300" s="572">
        <v>2</v>
      </c>
      <c r="I300" s="572"/>
      <c r="J300" s="572">
        <v>2.2000000000000002</v>
      </c>
      <c r="K300" s="572"/>
      <c r="L300" s="57" t="s">
        <v>1275</v>
      </c>
      <c r="M300" s="20" t="s">
        <v>334</v>
      </c>
      <c r="N300" s="194">
        <v>1024301078944</v>
      </c>
      <c r="O300" s="194" t="s">
        <v>94</v>
      </c>
      <c r="P300" s="28" t="s">
        <v>178</v>
      </c>
      <c r="Q300" s="202" t="s">
        <v>564</v>
      </c>
      <c r="R300" s="39">
        <v>1</v>
      </c>
      <c r="S300" s="39">
        <v>1</v>
      </c>
      <c r="T300" s="39">
        <v>1</v>
      </c>
      <c r="U300" s="39">
        <v>1</v>
      </c>
      <c r="V300" s="39">
        <f t="shared" si="6"/>
        <v>2</v>
      </c>
      <c r="W300" s="39">
        <v>1</v>
      </c>
      <c r="X300" s="273">
        <f t="shared" si="8"/>
        <v>2</v>
      </c>
    </row>
    <row r="301" spans="1:24" ht="60">
      <c r="A301" s="236">
        <v>208</v>
      </c>
      <c r="B301" s="236">
        <v>24024</v>
      </c>
      <c r="C301" s="681" t="s">
        <v>830</v>
      </c>
      <c r="D301" s="467" t="s">
        <v>2320</v>
      </c>
      <c r="E301" s="467" t="s">
        <v>2319</v>
      </c>
      <c r="F301" s="287" t="s">
        <v>794</v>
      </c>
      <c r="G301" s="572"/>
      <c r="H301" s="572">
        <v>2</v>
      </c>
      <c r="I301" s="572"/>
      <c r="J301" s="572">
        <v>1.5</v>
      </c>
      <c r="K301" s="572"/>
      <c r="L301" s="57" t="s">
        <v>1275</v>
      </c>
      <c r="M301" s="20" t="s">
        <v>334</v>
      </c>
      <c r="N301" s="194">
        <v>1024301078944</v>
      </c>
      <c r="O301" s="194" t="s">
        <v>94</v>
      </c>
      <c r="P301" s="36" t="s">
        <v>196</v>
      </c>
      <c r="Q301" s="202" t="s">
        <v>565</v>
      </c>
      <c r="R301" s="39">
        <v>1</v>
      </c>
      <c r="S301" s="39">
        <v>1</v>
      </c>
      <c r="T301" s="39">
        <v>1</v>
      </c>
      <c r="U301" s="39">
        <v>1</v>
      </c>
      <c r="V301" s="39">
        <f t="shared" si="6"/>
        <v>2</v>
      </c>
      <c r="W301" s="39">
        <v>1</v>
      </c>
      <c r="X301" s="273">
        <f t="shared" si="8"/>
        <v>2</v>
      </c>
    </row>
    <row r="302" spans="1:24" ht="109.5" customHeight="1">
      <c r="A302" s="807">
        <v>209</v>
      </c>
      <c r="B302" s="808">
        <v>24025</v>
      </c>
      <c r="C302" s="809" t="s">
        <v>831</v>
      </c>
      <c r="D302" s="808">
        <v>58.776739999999997</v>
      </c>
      <c r="E302" s="808">
        <v>50.207889999999999</v>
      </c>
      <c r="F302" s="816" t="s">
        <v>399</v>
      </c>
      <c r="G302" s="816"/>
      <c r="H302" s="816">
        <v>1</v>
      </c>
      <c r="I302" s="514"/>
      <c r="J302" s="816">
        <v>1.1000000000000001</v>
      </c>
      <c r="K302" s="514"/>
      <c r="L302" s="818" t="s">
        <v>1275</v>
      </c>
      <c r="M302" s="821" t="s">
        <v>334</v>
      </c>
      <c r="N302" s="822">
        <v>1024301078944</v>
      </c>
      <c r="O302" s="822" t="s">
        <v>94</v>
      </c>
      <c r="P302" s="27" t="s">
        <v>196</v>
      </c>
      <c r="Q302" s="204" t="s">
        <v>1420</v>
      </c>
      <c r="R302" s="39">
        <v>1</v>
      </c>
      <c r="S302" s="39">
        <v>1</v>
      </c>
      <c r="T302" s="39"/>
      <c r="U302" s="39"/>
      <c r="V302" s="39">
        <f t="shared" si="6"/>
        <v>1</v>
      </c>
      <c r="W302" s="39">
        <v>1</v>
      </c>
      <c r="X302" s="273">
        <f t="shared" si="8"/>
        <v>1</v>
      </c>
    </row>
    <row r="303" spans="1:24" ht="33.75" customHeight="1">
      <c r="A303" s="715">
        <v>210</v>
      </c>
      <c r="B303" s="714">
        <v>24027</v>
      </c>
      <c r="C303" s="719" t="s">
        <v>832</v>
      </c>
      <c r="D303" s="714">
        <v>58.755159999999997</v>
      </c>
      <c r="E303" s="714">
        <v>50.15934</v>
      </c>
      <c r="F303" s="719" t="s">
        <v>399</v>
      </c>
      <c r="G303" s="719"/>
      <c r="H303" s="719">
        <v>1</v>
      </c>
      <c r="I303" s="514"/>
      <c r="J303" s="719">
        <v>1.1000000000000001</v>
      </c>
      <c r="K303" s="514"/>
      <c r="L303" s="718" t="s">
        <v>1275</v>
      </c>
      <c r="M303" s="716" t="s">
        <v>334</v>
      </c>
      <c r="N303" s="612">
        <v>1024301078944</v>
      </c>
      <c r="O303" s="717" t="s">
        <v>94</v>
      </c>
      <c r="P303" s="27" t="s">
        <v>197</v>
      </c>
      <c r="Q303" s="204" t="s">
        <v>1421</v>
      </c>
      <c r="R303" s="39">
        <v>1</v>
      </c>
      <c r="S303" s="39">
        <v>1</v>
      </c>
      <c r="T303" s="39"/>
      <c r="U303" s="39"/>
      <c r="V303" s="39">
        <f t="shared" si="6"/>
        <v>1</v>
      </c>
      <c r="W303" s="39">
        <v>1</v>
      </c>
      <c r="X303" s="273">
        <f t="shared" si="8"/>
        <v>1</v>
      </c>
    </row>
    <row r="304" spans="1:24" ht="61.5" customHeight="1">
      <c r="A304" s="236">
        <v>211</v>
      </c>
      <c r="B304" s="236">
        <v>24035</v>
      </c>
      <c r="C304" s="287" t="s">
        <v>566</v>
      </c>
      <c r="D304" s="236">
        <v>58.854349999999997</v>
      </c>
      <c r="E304" s="236">
        <v>49.921370000000003</v>
      </c>
      <c r="F304" s="8" t="s">
        <v>794</v>
      </c>
      <c r="G304" s="88">
        <v>8</v>
      </c>
      <c r="H304" s="88">
        <v>2</v>
      </c>
      <c r="I304" s="545"/>
      <c r="J304" s="88">
        <v>2.2000000000000002</v>
      </c>
      <c r="K304" s="545"/>
      <c r="L304" s="26" t="s">
        <v>1279</v>
      </c>
      <c r="M304" s="20" t="s">
        <v>334</v>
      </c>
      <c r="N304" s="194">
        <v>1024301078944</v>
      </c>
      <c r="O304" s="194" t="s">
        <v>94</v>
      </c>
      <c r="P304" s="28" t="s">
        <v>567</v>
      </c>
      <c r="Q304" s="202" t="s">
        <v>568</v>
      </c>
      <c r="R304" s="39">
        <v>1</v>
      </c>
      <c r="S304" s="39">
        <v>1</v>
      </c>
      <c r="T304" s="39">
        <v>1</v>
      </c>
      <c r="U304" s="39">
        <v>1</v>
      </c>
      <c r="V304" s="39">
        <f t="shared" si="6"/>
        <v>2</v>
      </c>
      <c r="W304" s="39"/>
      <c r="X304" s="273">
        <f t="shared" si="8"/>
        <v>2</v>
      </c>
    </row>
    <row r="305" spans="1:24" ht="45" customHeight="1">
      <c r="A305" s="868">
        <v>212</v>
      </c>
      <c r="B305" s="872">
        <v>24036</v>
      </c>
      <c r="C305" s="845" t="s">
        <v>1005</v>
      </c>
      <c r="D305" s="872">
        <v>58.857170000000004</v>
      </c>
      <c r="E305" s="872">
        <v>49.921759999999999</v>
      </c>
      <c r="F305" s="845" t="s">
        <v>794</v>
      </c>
      <c r="G305" s="848">
        <v>11</v>
      </c>
      <c r="H305" s="848">
        <v>3</v>
      </c>
      <c r="I305" s="489"/>
      <c r="J305" s="848">
        <v>3.3</v>
      </c>
      <c r="K305" s="489"/>
      <c r="L305" s="58" t="s">
        <v>1275</v>
      </c>
      <c r="M305" s="854" t="s">
        <v>334</v>
      </c>
      <c r="N305" s="857">
        <v>1024301078944</v>
      </c>
      <c r="O305" s="857" t="s">
        <v>94</v>
      </c>
      <c r="P305" s="28" t="s">
        <v>569</v>
      </c>
      <c r="Q305" s="202" t="s">
        <v>570</v>
      </c>
      <c r="R305" s="39">
        <v>1</v>
      </c>
      <c r="S305" s="39">
        <v>1</v>
      </c>
      <c r="T305" s="39">
        <v>1</v>
      </c>
      <c r="U305" s="39">
        <v>1</v>
      </c>
      <c r="V305" s="39">
        <f t="shared" si="6"/>
        <v>3</v>
      </c>
      <c r="W305" s="39"/>
      <c r="X305" s="273">
        <f t="shared" si="8"/>
        <v>3</v>
      </c>
    </row>
    <row r="306" spans="1:24" ht="38.25" customHeight="1">
      <c r="A306" s="898"/>
      <c r="B306" s="873"/>
      <c r="C306" s="846"/>
      <c r="D306" s="873"/>
      <c r="E306" s="873"/>
      <c r="F306" s="846"/>
      <c r="G306" s="849"/>
      <c r="H306" s="849"/>
      <c r="I306" s="490"/>
      <c r="J306" s="849"/>
      <c r="K306" s="490"/>
      <c r="L306" s="62"/>
      <c r="M306" s="855"/>
      <c r="N306" s="858"/>
      <c r="O306" s="858"/>
      <c r="P306" s="36" t="s">
        <v>198</v>
      </c>
      <c r="Q306" s="202"/>
      <c r="R306" s="39"/>
      <c r="S306" s="39"/>
      <c r="T306" s="39"/>
      <c r="U306" s="39"/>
      <c r="V306" s="39">
        <f t="shared" si="6"/>
        <v>0</v>
      </c>
      <c r="W306" s="39"/>
      <c r="X306" s="273">
        <f t="shared" si="8"/>
        <v>0</v>
      </c>
    </row>
    <row r="307" spans="1:24" s="368" customFormat="1" ht="42" customHeight="1">
      <c r="A307" s="898"/>
      <c r="B307" s="873"/>
      <c r="C307" s="846"/>
      <c r="D307" s="873"/>
      <c r="E307" s="873"/>
      <c r="F307" s="846"/>
      <c r="G307" s="849"/>
      <c r="H307" s="849"/>
      <c r="I307" s="490"/>
      <c r="J307" s="849"/>
      <c r="K307" s="490"/>
      <c r="L307" s="62"/>
      <c r="M307" s="855"/>
      <c r="N307" s="858"/>
      <c r="O307" s="858"/>
      <c r="P307" s="36" t="s">
        <v>2153</v>
      </c>
      <c r="Q307" s="202"/>
      <c r="R307" s="39"/>
      <c r="S307" s="39"/>
      <c r="T307" s="39"/>
      <c r="U307" s="39"/>
      <c r="V307" s="39"/>
      <c r="W307" s="39"/>
      <c r="X307" s="273"/>
    </row>
    <row r="308" spans="1:24" s="368" customFormat="1" ht="50.25" customHeight="1">
      <c r="A308" s="898"/>
      <c r="B308" s="873"/>
      <c r="C308" s="846"/>
      <c r="D308" s="873"/>
      <c r="E308" s="873"/>
      <c r="F308" s="846"/>
      <c r="G308" s="849"/>
      <c r="H308" s="849"/>
      <c r="I308" s="490"/>
      <c r="J308" s="849"/>
      <c r="K308" s="490"/>
      <c r="L308" s="62"/>
      <c r="M308" s="855"/>
      <c r="N308" s="858"/>
      <c r="O308" s="858"/>
      <c r="P308" s="36" t="s">
        <v>2154</v>
      </c>
      <c r="Q308" s="202"/>
      <c r="R308" s="39"/>
      <c r="S308" s="39"/>
      <c r="T308" s="39"/>
      <c r="U308" s="39"/>
      <c r="V308" s="39"/>
      <c r="W308" s="39"/>
      <c r="X308" s="273"/>
    </row>
    <row r="309" spans="1:24" s="368" customFormat="1" ht="49.5" customHeight="1">
      <c r="A309" s="869"/>
      <c r="B309" s="886"/>
      <c r="C309" s="847"/>
      <c r="D309" s="886"/>
      <c r="E309" s="886"/>
      <c r="F309" s="847"/>
      <c r="G309" s="850"/>
      <c r="H309" s="850"/>
      <c r="I309" s="491"/>
      <c r="J309" s="850"/>
      <c r="K309" s="491"/>
      <c r="L309" s="59"/>
      <c r="M309" s="856"/>
      <c r="N309" s="859"/>
      <c r="O309" s="859"/>
      <c r="P309" s="36" t="s">
        <v>2155</v>
      </c>
      <c r="Q309" s="202"/>
      <c r="R309" s="39"/>
      <c r="S309" s="39"/>
      <c r="T309" s="39"/>
      <c r="U309" s="39"/>
      <c r="V309" s="39"/>
      <c r="W309" s="39"/>
      <c r="X309" s="273"/>
    </row>
    <row r="310" spans="1:24" ht="60">
      <c r="A310" s="237">
        <v>213</v>
      </c>
      <c r="B310" s="237">
        <v>24037</v>
      </c>
      <c r="C310" s="9" t="s">
        <v>1006</v>
      </c>
      <c r="D310" s="237">
        <v>58.857640000000004</v>
      </c>
      <c r="E310" s="237">
        <v>49.928440000000002</v>
      </c>
      <c r="F310" s="92" t="s">
        <v>399</v>
      </c>
      <c r="G310" s="92"/>
      <c r="H310" s="92">
        <v>1</v>
      </c>
      <c r="I310" s="537"/>
      <c r="J310" s="270">
        <v>1.1000000000000001</v>
      </c>
      <c r="K310" s="537"/>
      <c r="L310" s="56" t="s">
        <v>1275</v>
      </c>
      <c r="M310" s="19" t="s">
        <v>334</v>
      </c>
      <c r="N310" s="195">
        <v>1024301078944</v>
      </c>
      <c r="O310" s="195" t="s">
        <v>94</v>
      </c>
      <c r="P310" s="27" t="s">
        <v>567</v>
      </c>
      <c r="Q310" s="203" t="s">
        <v>571</v>
      </c>
      <c r="R310" s="39">
        <v>1</v>
      </c>
      <c r="S310" s="39">
        <v>1</v>
      </c>
      <c r="T310" s="39">
        <v>1</v>
      </c>
      <c r="U310" s="39"/>
      <c r="V310" s="39">
        <f t="shared" si="6"/>
        <v>1</v>
      </c>
      <c r="W310" s="39">
        <v>1</v>
      </c>
      <c r="X310" s="273">
        <f t="shared" si="8"/>
        <v>1</v>
      </c>
    </row>
    <row r="311" spans="1:24" ht="15" customHeight="1">
      <c r="A311" s="868">
        <v>214</v>
      </c>
      <c r="B311" s="868">
        <v>21059</v>
      </c>
      <c r="C311" s="955" t="s">
        <v>872</v>
      </c>
      <c r="D311" s="868">
        <v>58.854840000000003</v>
      </c>
      <c r="E311" s="868">
        <v>49.910330000000002</v>
      </c>
      <c r="F311" s="955" t="s">
        <v>399</v>
      </c>
      <c r="G311" s="955"/>
      <c r="H311" s="955">
        <v>1</v>
      </c>
      <c r="I311" s="525"/>
      <c r="J311" s="955">
        <v>1.1000000000000001</v>
      </c>
      <c r="K311" s="525"/>
      <c r="L311" s="58" t="s">
        <v>1275</v>
      </c>
      <c r="M311" s="1036" t="s">
        <v>334</v>
      </c>
      <c r="N311" s="994">
        <v>1024301078944</v>
      </c>
      <c r="O311" s="994" t="s">
        <v>94</v>
      </c>
      <c r="P311" s="27" t="s">
        <v>572</v>
      </c>
      <c r="Q311" s="203" t="s">
        <v>1422</v>
      </c>
      <c r="R311" s="39">
        <v>1</v>
      </c>
      <c r="S311" s="39">
        <v>1</v>
      </c>
      <c r="T311" s="39"/>
      <c r="U311" s="39"/>
      <c r="V311" s="39">
        <f t="shared" si="6"/>
        <v>1</v>
      </c>
      <c r="W311" s="39">
        <v>1</v>
      </c>
      <c r="X311" s="273">
        <f t="shared" si="8"/>
        <v>1</v>
      </c>
    </row>
    <row r="312" spans="1:24" ht="30">
      <c r="A312" s="869"/>
      <c r="B312" s="869"/>
      <c r="C312" s="956"/>
      <c r="D312" s="869"/>
      <c r="E312" s="869"/>
      <c r="F312" s="956"/>
      <c r="G312" s="956"/>
      <c r="H312" s="956"/>
      <c r="I312" s="526"/>
      <c r="J312" s="956"/>
      <c r="K312" s="526"/>
      <c r="L312" s="59"/>
      <c r="M312" s="1037"/>
      <c r="N312" s="995"/>
      <c r="O312" s="995"/>
      <c r="P312" s="29" t="s">
        <v>405</v>
      </c>
      <c r="Q312" s="203"/>
      <c r="R312" s="39"/>
      <c r="S312" s="39"/>
      <c r="T312" s="39"/>
      <c r="U312" s="39"/>
      <c r="V312" s="39">
        <f t="shared" si="6"/>
        <v>0</v>
      </c>
      <c r="W312" s="39"/>
      <c r="X312" s="273">
        <f t="shared" si="8"/>
        <v>0</v>
      </c>
    </row>
    <row r="313" spans="1:24" ht="45">
      <c r="A313" s="236">
        <v>215</v>
      </c>
      <c r="B313" s="236">
        <v>20229</v>
      </c>
      <c r="C313" s="17" t="s">
        <v>1896</v>
      </c>
      <c r="D313" s="236">
        <v>58.854390000000002</v>
      </c>
      <c r="E313" s="236">
        <v>49.920879999999997</v>
      </c>
      <c r="F313" s="8" t="s">
        <v>791</v>
      </c>
      <c r="G313" s="8">
        <v>4.5</v>
      </c>
      <c r="H313" s="88">
        <v>2</v>
      </c>
      <c r="I313" s="545"/>
      <c r="J313" s="88">
        <v>0.75</v>
      </c>
      <c r="K313" s="545"/>
      <c r="L313" s="56" t="s">
        <v>1275</v>
      </c>
      <c r="M313" s="287" t="s">
        <v>435</v>
      </c>
      <c r="N313" s="6">
        <v>1024301080066</v>
      </c>
      <c r="O313" s="55" t="s">
        <v>103</v>
      </c>
      <c r="P313" s="36" t="s">
        <v>435</v>
      </c>
      <c r="Q313" s="17" t="s">
        <v>1896</v>
      </c>
      <c r="R313" s="39">
        <v>1</v>
      </c>
      <c r="S313" s="39">
        <v>1</v>
      </c>
      <c r="T313" s="39">
        <v>1</v>
      </c>
      <c r="U313" s="39"/>
      <c r="V313" s="39">
        <f t="shared" si="6"/>
        <v>2</v>
      </c>
      <c r="W313" s="39"/>
      <c r="X313" s="273">
        <f t="shared" si="8"/>
        <v>2</v>
      </c>
    </row>
    <row r="314" spans="1:24" ht="45">
      <c r="A314" s="236">
        <v>216</v>
      </c>
      <c r="B314" s="236">
        <v>30838</v>
      </c>
      <c r="C314" s="17" t="s">
        <v>1895</v>
      </c>
      <c r="D314" s="467" t="s">
        <v>1899</v>
      </c>
      <c r="E314" s="467" t="s">
        <v>1900</v>
      </c>
      <c r="F314" s="8" t="s">
        <v>791</v>
      </c>
      <c r="G314" s="8">
        <v>4</v>
      </c>
      <c r="H314" s="269">
        <v>1</v>
      </c>
      <c r="I314" s="545"/>
      <c r="J314" s="269">
        <v>0.77</v>
      </c>
      <c r="K314" s="545"/>
      <c r="L314" s="56"/>
      <c r="M314" s="8" t="s">
        <v>1897</v>
      </c>
      <c r="N314" s="6">
        <v>1024301078746</v>
      </c>
      <c r="O314" s="55" t="s">
        <v>1898</v>
      </c>
      <c r="P314" s="36" t="s">
        <v>1897</v>
      </c>
      <c r="Q314" s="202" t="s">
        <v>1897</v>
      </c>
      <c r="R314" s="39">
        <v>1</v>
      </c>
      <c r="S314" s="39">
        <v>1</v>
      </c>
      <c r="T314" s="39">
        <v>1</v>
      </c>
      <c r="U314" s="39"/>
      <c r="V314" s="39">
        <f t="shared" si="6"/>
        <v>1</v>
      </c>
      <c r="W314" s="39"/>
      <c r="X314" s="273">
        <v>1</v>
      </c>
    </row>
    <row r="315" spans="1:24" ht="30">
      <c r="A315" s="236">
        <v>217</v>
      </c>
      <c r="B315" s="236">
        <v>29399</v>
      </c>
      <c r="C315" s="17" t="s">
        <v>1657</v>
      </c>
      <c r="D315" s="467" t="s">
        <v>1659</v>
      </c>
      <c r="E315" s="467" t="s">
        <v>1658</v>
      </c>
      <c r="F315" s="8" t="s">
        <v>609</v>
      </c>
      <c r="G315" s="8">
        <v>1</v>
      </c>
      <c r="H315" s="158">
        <v>1</v>
      </c>
      <c r="I315" s="545"/>
      <c r="J315" s="158">
        <v>0.12</v>
      </c>
      <c r="K315" s="545"/>
      <c r="L315" s="56"/>
      <c r="M315" s="8" t="s">
        <v>1661</v>
      </c>
      <c r="N315" s="6">
        <v>1064338000858</v>
      </c>
      <c r="O315" s="55" t="s">
        <v>1660</v>
      </c>
      <c r="P315" s="36" t="s">
        <v>1662</v>
      </c>
      <c r="Q315" s="206" t="s">
        <v>1663</v>
      </c>
      <c r="R315" s="39">
        <v>1</v>
      </c>
      <c r="S315" s="39">
        <v>0</v>
      </c>
      <c r="T315" s="39">
        <v>1</v>
      </c>
      <c r="U315" s="39"/>
      <c r="V315" s="39">
        <f t="shared" si="6"/>
        <v>1</v>
      </c>
      <c r="W315" s="39"/>
      <c r="X315" s="273">
        <v>0</v>
      </c>
    </row>
    <row r="316" spans="1:24" ht="95.25" customHeight="1">
      <c r="A316" s="236">
        <v>218</v>
      </c>
      <c r="B316" s="239">
        <v>30635</v>
      </c>
      <c r="C316" s="12" t="s">
        <v>2830</v>
      </c>
      <c r="D316" s="599">
        <v>58.766219999999997</v>
      </c>
      <c r="E316" s="599">
        <v>50.151359999999997</v>
      </c>
      <c r="F316" s="13" t="s">
        <v>399</v>
      </c>
      <c r="G316" s="13"/>
      <c r="H316" s="14">
        <v>1</v>
      </c>
      <c r="I316" s="14"/>
      <c r="J316" s="14">
        <v>0.75</v>
      </c>
      <c r="K316" s="14"/>
      <c r="L316" s="65"/>
      <c r="M316" s="13" t="s">
        <v>1863</v>
      </c>
      <c r="N316" s="23">
        <v>1144345008378</v>
      </c>
      <c r="O316" s="160" t="s">
        <v>1864</v>
      </c>
      <c r="P316" s="31" t="s">
        <v>1865</v>
      </c>
      <c r="Q316" s="12" t="s">
        <v>1862</v>
      </c>
      <c r="R316" s="39">
        <v>1</v>
      </c>
      <c r="S316" s="39"/>
      <c r="T316" s="39"/>
      <c r="U316" s="39"/>
      <c r="V316" s="39">
        <f t="shared" si="6"/>
        <v>1</v>
      </c>
      <c r="W316" s="39"/>
      <c r="X316" s="273"/>
    </row>
    <row r="317" spans="1:24" s="368" customFormat="1" ht="36.75" customHeight="1">
      <c r="A317" s="236">
        <v>219</v>
      </c>
      <c r="B317" s="239">
        <v>32789</v>
      </c>
      <c r="C317" s="12" t="s">
        <v>2575</v>
      </c>
      <c r="D317" s="599" t="s">
        <v>2815</v>
      </c>
      <c r="E317" s="599" t="s">
        <v>2814</v>
      </c>
      <c r="F317" s="13" t="s">
        <v>2576</v>
      </c>
      <c r="G317" s="13">
        <v>2</v>
      </c>
      <c r="H317" s="14">
        <v>1</v>
      </c>
      <c r="I317" s="14"/>
      <c r="J317" s="14">
        <v>1.1000000000000001</v>
      </c>
      <c r="K317" s="14"/>
      <c r="L317" s="65"/>
      <c r="M317" s="13" t="s">
        <v>2577</v>
      </c>
      <c r="N317" s="160" t="s">
        <v>2588</v>
      </c>
      <c r="O317" s="160" t="s">
        <v>2578</v>
      </c>
      <c r="P317" s="13" t="s">
        <v>2577</v>
      </c>
      <c r="Q317" s="160" t="s">
        <v>2578</v>
      </c>
      <c r="R317" s="39">
        <v>1</v>
      </c>
      <c r="S317" s="39"/>
      <c r="T317" s="39">
        <v>1</v>
      </c>
      <c r="U317" s="39"/>
      <c r="V317" s="39">
        <f t="shared" si="6"/>
        <v>1</v>
      </c>
      <c r="W317" s="39"/>
      <c r="X317" s="273"/>
    </row>
    <row r="318" spans="1:24" s="368" customFormat="1" ht="46.5" customHeight="1">
      <c r="A318" s="236">
        <v>220</v>
      </c>
      <c r="B318" s="236">
        <v>32864</v>
      </c>
      <c r="C318" s="17" t="s">
        <v>2615</v>
      </c>
      <c r="D318" s="593" t="s">
        <v>2616</v>
      </c>
      <c r="E318" s="593" t="s">
        <v>2617</v>
      </c>
      <c r="F318" s="287" t="s">
        <v>1283</v>
      </c>
      <c r="G318" s="287">
        <v>2</v>
      </c>
      <c r="H318" s="698">
        <v>1</v>
      </c>
      <c r="I318" s="698"/>
      <c r="J318" s="698">
        <v>0.66</v>
      </c>
      <c r="K318" s="698"/>
      <c r="L318" s="57"/>
      <c r="M318" s="287" t="s">
        <v>2618</v>
      </c>
      <c r="N318" s="55" t="s">
        <v>2619</v>
      </c>
      <c r="O318" s="55" t="s">
        <v>2620</v>
      </c>
      <c r="P318" s="287" t="s">
        <v>2621</v>
      </c>
      <c r="Q318" s="699" t="s">
        <v>2615</v>
      </c>
      <c r="R318" s="39">
        <v>1</v>
      </c>
      <c r="S318" s="39"/>
      <c r="T318" s="39">
        <v>1</v>
      </c>
      <c r="U318" s="39"/>
      <c r="V318" s="39">
        <f t="shared" si="6"/>
        <v>1</v>
      </c>
      <c r="W318" s="39"/>
      <c r="X318" s="273"/>
    </row>
    <row r="319" spans="1:24" s="368" customFormat="1" ht="50.25" customHeight="1">
      <c r="A319" s="236">
        <v>221</v>
      </c>
      <c r="B319" s="236">
        <v>33563</v>
      </c>
      <c r="C319" s="17" t="s">
        <v>2777</v>
      </c>
      <c r="D319" s="593" t="s">
        <v>2779</v>
      </c>
      <c r="E319" s="593" t="s">
        <v>2778</v>
      </c>
      <c r="F319" s="287" t="s">
        <v>540</v>
      </c>
      <c r="G319" s="287">
        <v>1</v>
      </c>
      <c r="H319" s="833">
        <v>1</v>
      </c>
      <c r="I319" s="833"/>
      <c r="J319" s="833">
        <v>0.77</v>
      </c>
      <c r="K319" s="833"/>
      <c r="L319" s="57"/>
      <c r="M319" s="287" t="s">
        <v>2780</v>
      </c>
      <c r="N319" s="55" t="s">
        <v>2781</v>
      </c>
      <c r="O319" s="55" t="s">
        <v>2782</v>
      </c>
      <c r="P319" s="287" t="s">
        <v>2780</v>
      </c>
      <c r="Q319" s="699" t="s">
        <v>2783</v>
      </c>
      <c r="R319" s="39">
        <v>1</v>
      </c>
      <c r="S319" s="39"/>
      <c r="T319" s="39">
        <v>1</v>
      </c>
      <c r="U319" s="39"/>
      <c r="V319" s="39">
        <f t="shared" si="6"/>
        <v>1</v>
      </c>
      <c r="W319" s="39"/>
      <c r="X319" s="273"/>
    </row>
    <row r="320" spans="1:24" s="368" customFormat="1" ht="50.25" customHeight="1">
      <c r="A320" s="236">
        <v>222</v>
      </c>
      <c r="B320" s="236">
        <v>33608</v>
      </c>
      <c r="C320" s="20" t="s">
        <v>2796</v>
      </c>
      <c r="D320" s="593" t="s">
        <v>2798</v>
      </c>
      <c r="E320" s="593" t="s">
        <v>2797</v>
      </c>
      <c r="F320" s="287" t="s">
        <v>2799</v>
      </c>
      <c r="G320" s="287">
        <v>3</v>
      </c>
      <c r="H320" s="838">
        <v>1</v>
      </c>
      <c r="I320" s="838"/>
      <c r="J320" s="838">
        <v>1.1000000000000001</v>
      </c>
      <c r="K320" s="838"/>
      <c r="L320" s="57"/>
      <c r="M320" s="287" t="s">
        <v>2800</v>
      </c>
      <c r="N320" s="55" t="s">
        <v>2801</v>
      </c>
      <c r="O320" s="55" t="s">
        <v>2802</v>
      </c>
      <c r="P320" s="287" t="s">
        <v>2803</v>
      </c>
      <c r="Q320" s="699" t="s">
        <v>2804</v>
      </c>
      <c r="R320" s="39">
        <v>1</v>
      </c>
      <c r="S320" s="39"/>
      <c r="T320" s="39">
        <v>1</v>
      </c>
      <c r="U320" s="39"/>
      <c r="V320" s="39">
        <f t="shared" si="6"/>
        <v>1</v>
      </c>
      <c r="W320" s="39"/>
      <c r="X320" s="273"/>
    </row>
    <row r="321" spans="1:24" ht="29.25" customHeight="1">
      <c r="A321" s="328"/>
      <c r="B321" s="328"/>
      <c r="C321" s="330"/>
      <c r="D321" s="596"/>
      <c r="E321" s="596"/>
      <c r="F321" s="331"/>
      <c r="G321" s="331"/>
      <c r="H321" s="334"/>
      <c r="I321" s="334"/>
      <c r="J321" s="334"/>
      <c r="K321" s="334"/>
      <c r="L321" s="335"/>
      <c r="M321" s="331"/>
      <c r="N321" s="336"/>
      <c r="O321" s="337"/>
      <c r="P321" s="338"/>
      <c r="Q321" s="339"/>
      <c r="R321" s="327">
        <f>SUM(R269:R320)</f>
        <v>39</v>
      </c>
      <c r="S321" s="327">
        <f t="shared" ref="S321:X321" si="9">SUM(S269:S316)</f>
        <v>28</v>
      </c>
      <c r="T321" s="327">
        <f>SUM(T269:T320)</f>
        <v>25</v>
      </c>
      <c r="U321" s="327">
        <f t="shared" si="9"/>
        <v>14</v>
      </c>
      <c r="V321" s="327">
        <f t="shared" si="9"/>
        <v>45</v>
      </c>
      <c r="W321" s="327">
        <f t="shared" si="9"/>
        <v>15</v>
      </c>
      <c r="X321" s="327">
        <f t="shared" si="9"/>
        <v>37</v>
      </c>
    </row>
    <row r="322" spans="1:24" ht="61.5" customHeight="1">
      <c r="A322" s="236">
        <v>224</v>
      </c>
      <c r="B322" s="236">
        <v>8690</v>
      </c>
      <c r="C322" s="287" t="s">
        <v>1191</v>
      </c>
      <c r="D322" s="236">
        <v>58.580379999999998</v>
      </c>
      <c r="E322" s="236">
        <v>50.541379999999997</v>
      </c>
      <c r="F322" s="8" t="s">
        <v>794</v>
      </c>
      <c r="G322" s="88">
        <v>6</v>
      </c>
      <c r="H322" s="88">
        <v>1</v>
      </c>
      <c r="I322" s="545"/>
      <c r="J322" s="88">
        <v>1.1000000000000001</v>
      </c>
      <c r="K322" s="545"/>
      <c r="L322" s="57" t="s">
        <v>1275</v>
      </c>
      <c r="M322" s="88" t="s">
        <v>334</v>
      </c>
      <c r="N322" s="6">
        <v>1024301078944</v>
      </c>
      <c r="O322" s="6" t="s">
        <v>179</v>
      </c>
      <c r="P322" s="28" t="s">
        <v>200</v>
      </c>
      <c r="Q322" s="202" t="s">
        <v>1423</v>
      </c>
      <c r="R322" s="39">
        <v>1</v>
      </c>
      <c r="S322" s="39">
        <v>1</v>
      </c>
      <c r="T322" s="39">
        <v>1</v>
      </c>
      <c r="U322" s="39">
        <v>1</v>
      </c>
      <c r="V322" s="39">
        <f t="shared" si="6"/>
        <v>1</v>
      </c>
      <c r="W322" s="39"/>
      <c r="X322" s="273">
        <f t="shared" si="8"/>
        <v>1</v>
      </c>
    </row>
    <row r="323" spans="1:24" ht="60" customHeight="1">
      <c r="A323" s="872">
        <v>225</v>
      </c>
      <c r="B323" s="872">
        <v>8691</v>
      </c>
      <c r="C323" s="845" t="s">
        <v>1192</v>
      </c>
      <c r="D323" s="872">
        <v>58.615099999999998</v>
      </c>
      <c r="E323" s="872">
        <v>50.576680000000003</v>
      </c>
      <c r="F323" s="848" t="s">
        <v>794</v>
      </c>
      <c r="G323" s="848">
        <v>8</v>
      </c>
      <c r="H323" s="848">
        <v>2</v>
      </c>
      <c r="I323" s="489"/>
      <c r="J323" s="848">
        <v>2.2000000000000002</v>
      </c>
      <c r="K323" s="489"/>
      <c r="L323" s="959" t="s">
        <v>1275</v>
      </c>
      <c r="M323" s="848" t="s">
        <v>334</v>
      </c>
      <c r="N323" s="928">
        <v>1024301078944</v>
      </c>
      <c r="O323" s="928" t="s">
        <v>179</v>
      </c>
      <c r="P323" s="28" t="s">
        <v>201</v>
      </c>
      <c r="Q323" s="202" t="s">
        <v>1424</v>
      </c>
      <c r="R323" s="39">
        <v>1</v>
      </c>
      <c r="S323" s="39">
        <v>1</v>
      </c>
      <c r="T323" s="39">
        <v>1</v>
      </c>
      <c r="U323" s="39">
        <v>1</v>
      </c>
      <c r="V323" s="39">
        <f t="shared" si="6"/>
        <v>2</v>
      </c>
      <c r="W323" s="39"/>
      <c r="X323" s="273">
        <f t="shared" si="8"/>
        <v>2</v>
      </c>
    </row>
    <row r="324" spans="1:24" s="368" customFormat="1" ht="75">
      <c r="A324" s="886"/>
      <c r="B324" s="886"/>
      <c r="C324" s="847"/>
      <c r="D324" s="886"/>
      <c r="E324" s="886"/>
      <c r="F324" s="850"/>
      <c r="G324" s="850"/>
      <c r="H324" s="850"/>
      <c r="I324" s="491"/>
      <c r="J324" s="850"/>
      <c r="K324" s="491"/>
      <c r="L324" s="1000"/>
      <c r="M324" s="850"/>
      <c r="N324" s="929"/>
      <c r="O324" s="929"/>
      <c r="P324" s="36" t="s">
        <v>207</v>
      </c>
      <c r="Q324" s="206" t="s">
        <v>2447</v>
      </c>
      <c r="R324" s="39"/>
      <c r="S324" s="39"/>
      <c r="T324" s="39"/>
      <c r="U324" s="39"/>
      <c r="V324" s="39"/>
      <c r="W324" s="39"/>
      <c r="X324" s="273"/>
    </row>
    <row r="325" spans="1:24" ht="39" customHeight="1">
      <c r="A325" s="872">
        <v>226</v>
      </c>
      <c r="B325" s="872">
        <v>8692</v>
      </c>
      <c r="C325" s="887" t="s">
        <v>1193</v>
      </c>
      <c r="D325" s="872">
        <v>58.61392</v>
      </c>
      <c r="E325" s="872">
        <v>50.575200000000002</v>
      </c>
      <c r="F325" s="926" t="s">
        <v>794</v>
      </c>
      <c r="G325" s="926">
        <v>8</v>
      </c>
      <c r="H325" s="1035">
        <v>1</v>
      </c>
      <c r="I325" s="545"/>
      <c r="J325" s="1035">
        <v>1.1000000000000001</v>
      </c>
      <c r="K325" s="493"/>
      <c r="L325" s="60" t="s">
        <v>1275</v>
      </c>
      <c r="M325" s="926" t="s">
        <v>334</v>
      </c>
      <c r="N325" s="918">
        <v>1024301078944</v>
      </c>
      <c r="O325" s="918" t="s">
        <v>179</v>
      </c>
      <c r="P325" s="33" t="s">
        <v>201</v>
      </c>
      <c r="Q325" s="208" t="s">
        <v>1425</v>
      </c>
      <c r="R325" s="39">
        <v>1</v>
      </c>
      <c r="S325" s="39">
        <v>1</v>
      </c>
      <c r="T325" s="39">
        <v>1</v>
      </c>
      <c r="U325" s="39">
        <v>1</v>
      </c>
      <c r="V325" s="39">
        <f t="shared" si="6"/>
        <v>1</v>
      </c>
      <c r="W325" s="39"/>
      <c r="X325" s="273">
        <f t="shared" si="8"/>
        <v>1</v>
      </c>
    </row>
    <row r="326" spans="1:24" ht="21" customHeight="1">
      <c r="A326" s="873"/>
      <c r="B326" s="873"/>
      <c r="C326" s="961"/>
      <c r="D326" s="873"/>
      <c r="E326" s="873"/>
      <c r="F326" s="932"/>
      <c r="G326" s="932"/>
      <c r="H326" s="1035"/>
      <c r="I326" s="545"/>
      <c r="J326" s="1035"/>
      <c r="K326" s="494"/>
      <c r="L326" s="64"/>
      <c r="M326" s="932"/>
      <c r="N326" s="919"/>
      <c r="O326" s="919"/>
      <c r="P326" s="33" t="s">
        <v>574</v>
      </c>
      <c r="Q326" s="208"/>
      <c r="R326" s="39"/>
      <c r="S326" s="39"/>
      <c r="T326" s="39"/>
      <c r="U326" s="39"/>
      <c r="V326" s="39">
        <f t="shared" si="6"/>
        <v>0</v>
      </c>
      <c r="W326" s="39"/>
      <c r="X326" s="273">
        <f t="shared" si="8"/>
        <v>0</v>
      </c>
    </row>
    <row r="327" spans="1:24" ht="45">
      <c r="A327" s="873"/>
      <c r="B327" s="873"/>
      <c r="C327" s="961"/>
      <c r="D327" s="873"/>
      <c r="E327" s="873"/>
      <c r="F327" s="932"/>
      <c r="G327" s="932"/>
      <c r="H327" s="88">
        <v>1</v>
      </c>
      <c r="I327" s="545"/>
      <c r="J327" s="88">
        <v>0.75</v>
      </c>
      <c r="K327" s="545"/>
      <c r="L327" s="57"/>
      <c r="M327" s="88" t="s">
        <v>204</v>
      </c>
      <c r="N327" s="6">
        <v>1024301080066</v>
      </c>
      <c r="O327" s="6" t="s">
        <v>103</v>
      </c>
      <c r="P327" s="36" t="s">
        <v>189</v>
      </c>
      <c r="Q327" s="206" t="s">
        <v>2448</v>
      </c>
      <c r="R327" s="39"/>
      <c r="S327" s="39"/>
      <c r="T327" s="39"/>
      <c r="U327" s="39"/>
      <c r="V327" s="39">
        <f t="shared" si="6"/>
        <v>1</v>
      </c>
      <c r="W327" s="39"/>
      <c r="X327" s="273">
        <v>0</v>
      </c>
    </row>
    <row r="328" spans="1:24" ht="60">
      <c r="A328" s="873"/>
      <c r="B328" s="873"/>
      <c r="C328" s="961"/>
      <c r="D328" s="873"/>
      <c r="E328" s="873"/>
      <c r="F328" s="932"/>
      <c r="G328" s="932"/>
      <c r="H328" s="181">
        <v>1</v>
      </c>
      <c r="I328" s="545"/>
      <c r="J328" s="181">
        <v>0.77</v>
      </c>
      <c r="K328" s="545"/>
      <c r="L328" s="57"/>
      <c r="M328" s="181" t="s">
        <v>205</v>
      </c>
      <c r="N328" s="6"/>
      <c r="O328" s="6" t="s">
        <v>1783</v>
      </c>
      <c r="P328" s="36" t="s">
        <v>205</v>
      </c>
      <c r="Q328" s="206" t="s">
        <v>2448</v>
      </c>
      <c r="R328" s="39"/>
      <c r="S328" s="39"/>
      <c r="T328" s="39"/>
      <c r="U328" s="39"/>
      <c r="V328" s="39">
        <f t="shared" si="6"/>
        <v>1</v>
      </c>
      <c r="W328" s="39"/>
      <c r="X328" s="273">
        <v>0</v>
      </c>
    </row>
    <row r="329" spans="1:24" ht="62.25" customHeight="1">
      <c r="A329" s="873"/>
      <c r="B329" s="873"/>
      <c r="C329" s="888"/>
      <c r="D329" s="886"/>
      <c r="E329" s="873"/>
      <c r="F329" s="932"/>
      <c r="G329" s="932"/>
      <c r="H329" s="88">
        <v>1</v>
      </c>
      <c r="I329" s="545"/>
      <c r="J329" s="88">
        <v>0.75</v>
      </c>
      <c r="K329" s="545"/>
      <c r="L329" s="57"/>
      <c r="M329" s="8" t="s">
        <v>573</v>
      </c>
      <c r="N329" s="6">
        <v>1054315520390</v>
      </c>
      <c r="O329" s="55" t="s">
        <v>1784</v>
      </c>
      <c r="P329" s="36" t="s">
        <v>573</v>
      </c>
      <c r="Q329" s="202" t="s">
        <v>1193</v>
      </c>
      <c r="R329" s="39"/>
      <c r="S329" s="39"/>
      <c r="T329" s="39"/>
      <c r="U329" s="39"/>
      <c r="V329" s="39">
        <f t="shared" si="6"/>
        <v>1</v>
      </c>
      <c r="W329" s="39"/>
      <c r="X329" s="273">
        <v>0</v>
      </c>
    </row>
    <row r="330" spans="1:24" ht="15" customHeight="1">
      <c r="A330" s="872">
        <v>227</v>
      </c>
      <c r="B330" s="872">
        <v>8693</v>
      </c>
      <c r="C330" s="887" t="s">
        <v>1194</v>
      </c>
      <c r="D330" s="872">
        <v>58.614649999999997</v>
      </c>
      <c r="E330" s="872">
        <v>50.582689999999999</v>
      </c>
      <c r="F330" s="887" t="s">
        <v>794</v>
      </c>
      <c r="G330" s="926">
        <v>6</v>
      </c>
      <c r="H330" s="926">
        <v>1</v>
      </c>
      <c r="I330" s="493"/>
      <c r="J330" s="926">
        <v>1.1000000000000001</v>
      </c>
      <c r="K330" s="493"/>
      <c r="L330" s="60" t="s">
        <v>1275</v>
      </c>
      <c r="M330" s="926" t="s">
        <v>334</v>
      </c>
      <c r="N330" s="918">
        <v>1024301078944</v>
      </c>
      <c r="O330" s="918" t="s">
        <v>179</v>
      </c>
      <c r="P330" s="28" t="s">
        <v>201</v>
      </c>
      <c r="Q330" s="206" t="s">
        <v>1426</v>
      </c>
      <c r="R330" s="39">
        <v>1</v>
      </c>
      <c r="S330" s="39">
        <v>1</v>
      </c>
      <c r="T330" s="39">
        <v>1</v>
      </c>
      <c r="U330" s="39">
        <v>1</v>
      </c>
      <c r="V330" s="39">
        <f t="shared" si="6"/>
        <v>1</v>
      </c>
      <c r="W330" s="39"/>
      <c r="X330" s="273">
        <f t="shared" si="8"/>
        <v>1</v>
      </c>
    </row>
    <row r="331" spans="1:24" ht="30">
      <c r="A331" s="873"/>
      <c r="B331" s="873"/>
      <c r="C331" s="888"/>
      <c r="D331" s="886"/>
      <c r="E331" s="873"/>
      <c r="F331" s="932"/>
      <c r="G331" s="932"/>
      <c r="H331" s="927"/>
      <c r="I331" s="495"/>
      <c r="J331" s="927"/>
      <c r="K331" s="495"/>
      <c r="L331" s="61"/>
      <c r="M331" s="927"/>
      <c r="N331" s="920"/>
      <c r="O331" s="920"/>
      <c r="P331" s="28" t="s">
        <v>189</v>
      </c>
      <c r="Q331" s="202" t="s">
        <v>1194</v>
      </c>
      <c r="R331" s="39"/>
      <c r="S331" s="39">
        <v>0</v>
      </c>
      <c r="T331" s="39"/>
      <c r="U331" s="39"/>
      <c r="V331" s="39">
        <f t="shared" si="6"/>
        <v>0</v>
      </c>
      <c r="W331" s="39"/>
      <c r="X331" s="273">
        <f t="shared" si="8"/>
        <v>0</v>
      </c>
    </row>
    <row r="332" spans="1:24" ht="66" customHeight="1">
      <c r="A332" s="236">
        <v>228</v>
      </c>
      <c r="B332" s="236">
        <v>8694</v>
      </c>
      <c r="C332" s="287" t="s">
        <v>2338</v>
      </c>
      <c r="D332" s="467" t="s">
        <v>2340</v>
      </c>
      <c r="E332" s="467" t="s">
        <v>2339</v>
      </c>
      <c r="F332" s="287" t="s">
        <v>794</v>
      </c>
      <c r="G332" s="572">
        <v>7</v>
      </c>
      <c r="H332" s="572">
        <v>1</v>
      </c>
      <c r="I332" s="572"/>
      <c r="J332" s="572">
        <v>1.1000000000000001</v>
      </c>
      <c r="K332" s="572"/>
      <c r="L332" s="57" t="s">
        <v>1275</v>
      </c>
      <c r="M332" s="572" t="s">
        <v>334</v>
      </c>
      <c r="N332" s="6">
        <v>1024301078944</v>
      </c>
      <c r="O332" s="6" t="s">
        <v>179</v>
      </c>
      <c r="P332" s="28" t="s">
        <v>201</v>
      </c>
      <c r="Q332" s="202" t="s">
        <v>1427</v>
      </c>
      <c r="R332" s="39">
        <v>1</v>
      </c>
      <c r="S332" s="39">
        <v>1</v>
      </c>
      <c r="T332" s="39">
        <v>1</v>
      </c>
      <c r="U332" s="39">
        <v>1</v>
      </c>
      <c r="V332" s="39">
        <f t="shared" si="6"/>
        <v>1</v>
      </c>
      <c r="W332" s="39"/>
      <c r="X332" s="273">
        <f t="shared" si="8"/>
        <v>1</v>
      </c>
    </row>
    <row r="333" spans="1:24" ht="60">
      <c r="A333" s="236">
        <v>229</v>
      </c>
      <c r="B333" s="236">
        <v>8695</v>
      </c>
      <c r="C333" s="287" t="s">
        <v>1195</v>
      </c>
      <c r="D333" s="236">
        <v>58.617530000000002</v>
      </c>
      <c r="E333" s="236">
        <v>50.587530000000001</v>
      </c>
      <c r="F333" s="88" t="s">
        <v>794</v>
      </c>
      <c r="G333" s="88">
        <v>3</v>
      </c>
      <c r="H333" s="88">
        <v>1</v>
      </c>
      <c r="I333" s="545"/>
      <c r="J333" s="726">
        <v>1.1000000000000001</v>
      </c>
      <c r="K333" s="545"/>
      <c r="L333" s="57"/>
      <c r="M333" s="88" t="s">
        <v>334</v>
      </c>
      <c r="N333" s="6">
        <v>1024301078944</v>
      </c>
      <c r="O333" s="6" t="s">
        <v>179</v>
      </c>
      <c r="P333" s="28" t="s">
        <v>201</v>
      </c>
      <c r="Q333" s="202" t="s">
        <v>1428</v>
      </c>
      <c r="R333" s="39">
        <v>1</v>
      </c>
      <c r="S333" s="39">
        <v>1</v>
      </c>
      <c r="T333" s="39">
        <v>1</v>
      </c>
      <c r="U333" s="39">
        <v>1</v>
      </c>
      <c r="V333" s="39">
        <f t="shared" si="6"/>
        <v>1</v>
      </c>
      <c r="W333" s="39"/>
      <c r="X333" s="273">
        <f t="shared" si="8"/>
        <v>1</v>
      </c>
    </row>
    <row r="334" spans="1:24" ht="60">
      <c r="A334" s="236">
        <v>230</v>
      </c>
      <c r="B334" s="236">
        <v>8696</v>
      </c>
      <c r="C334" s="287" t="s">
        <v>1196</v>
      </c>
      <c r="D334" s="467" t="s">
        <v>2336</v>
      </c>
      <c r="E334" s="467" t="s">
        <v>2337</v>
      </c>
      <c r="F334" s="572" t="s">
        <v>794</v>
      </c>
      <c r="G334" s="572">
        <v>7</v>
      </c>
      <c r="H334" s="572">
        <v>1</v>
      </c>
      <c r="I334" s="572"/>
      <c r="J334" s="726">
        <v>1.1000000000000001</v>
      </c>
      <c r="K334" s="572"/>
      <c r="L334" s="57" t="s">
        <v>1275</v>
      </c>
      <c r="M334" s="572" t="s">
        <v>334</v>
      </c>
      <c r="N334" s="6">
        <v>1024301078944</v>
      </c>
      <c r="O334" s="6" t="s">
        <v>179</v>
      </c>
      <c r="P334" s="28" t="s">
        <v>201</v>
      </c>
      <c r="Q334" s="202" t="s">
        <v>1429</v>
      </c>
      <c r="R334" s="39">
        <v>1</v>
      </c>
      <c r="S334" s="39">
        <v>1</v>
      </c>
      <c r="T334" s="39">
        <v>1</v>
      </c>
      <c r="U334" s="39">
        <v>1</v>
      </c>
      <c r="V334" s="39">
        <f t="shared" si="6"/>
        <v>1</v>
      </c>
      <c r="W334" s="39"/>
      <c r="X334" s="273">
        <f t="shared" si="8"/>
        <v>1</v>
      </c>
    </row>
    <row r="335" spans="1:24" ht="87.75" customHeight="1">
      <c r="A335" s="236">
        <v>231</v>
      </c>
      <c r="B335" s="236">
        <v>27575</v>
      </c>
      <c r="C335" s="287" t="s">
        <v>1197</v>
      </c>
      <c r="D335" s="236" t="s">
        <v>34</v>
      </c>
      <c r="E335" s="236" t="s">
        <v>35</v>
      </c>
      <c r="F335" s="88" t="s">
        <v>794</v>
      </c>
      <c r="G335" s="88">
        <v>3</v>
      </c>
      <c r="H335" s="88">
        <v>1</v>
      </c>
      <c r="I335" s="545"/>
      <c r="J335" s="726">
        <v>1.1000000000000001</v>
      </c>
      <c r="K335" s="545"/>
      <c r="L335" s="73" t="s">
        <v>1275</v>
      </c>
      <c r="M335" s="8" t="s">
        <v>573</v>
      </c>
      <c r="N335" s="6">
        <v>1054315520390</v>
      </c>
      <c r="O335" s="55" t="s">
        <v>1754</v>
      </c>
      <c r="P335" s="36" t="s">
        <v>1759</v>
      </c>
      <c r="Q335" s="202"/>
      <c r="R335" s="39">
        <v>1</v>
      </c>
      <c r="S335" s="39">
        <v>1</v>
      </c>
      <c r="T335" s="39">
        <v>1</v>
      </c>
      <c r="U335" s="39">
        <v>1</v>
      </c>
      <c r="V335" s="39">
        <f t="shared" si="6"/>
        <v>1</v>
      </c>
      <c r="W335" s="39"/>
      <c r="X335" s="273">
        <f t="shared" si="8"/>
        <v>1</v>
      </c>
    </row>
    <row r="336" spans="1:24" ht="58.5" customHeight="1">
      <c r="A336" s="236">
        <v>232</v>
      </c>
      <c r="B336" s="236">
        <v>24151</v>
      </c>
      <c r="C336" s="287" t="s">
        <v>2341</v>
      </c>
      <c r="D336" s="467" t="s">
        <v>2343</v>
      </c>
      <c r="E336" s="467" t="s">
        <v>2342</v>
      </c>
      <c r="F336" s="287" t="s">
        <v>794</v>
      </c>
      <c r="G336" s="572">
        <v>7</v>
      </c>
      <c r="H336" s="572">
        <v>1</v>
      </c>
      <c r="I336" s="572"/>
      <c r="J336" s="726">
        <v>1.1000000000000001</v>
      </c>
      <c r="K336" s="572"/>
      <c r="L336" s="57" t="s">
        <v>1275</v>
      </c>
      <c r="M336" s="572" t="s">
        <v>334</v>
      </c>
      <c r="N336" s="6">
        <v>1024301078944</v>
      </c>
      <c r="O336" s="6" t="s">
        <v>94</v>
      </c>
      <c r="P336" s="36" t="s">
        <v>201</v>
      </c>
      <c r="Q336" s="202" t="s">
        <v>1430</v>
      </c>
      <c r="R336" s="39">
        <v>1</v>
      </c>
      <c r="S336" s="39">
        <v>1</v>
      </c>
      <c r="T336" s="39">
        <v>1</v>
      </c>
      <c r="U336" s="39">
        <v>1</v>
      </c>
      <c r="V336" s="39">
        <v>1</v>
      </c>
      <c r="W336" s="39"/>
      <c r="X336" s="273">
        <f t="shared" si="8"/>
        <v>1</v>
      </c>
    </row>
    <row r="337" spans="1:24" ht="64.5" customHeight="1">
      <c r="A337" s="872">
        <v>233</v>
      </c>
      <c r="B337" s="872">
        <v>24161</v>
      </c>
      <c r="C337" s="969" t="s">
        <v>385</v>
      </c>
      <c r="D337" s="872">
        <v>58.552410000000002</v>
      </c>
      <c r="E337" s="872">
        <v>50.728079999999999</v>
      </c>
      <c r="F337" s="887" t="s">
        <v>794</v>
      </c>
      <c r="G337" s="926">
        <v>6</v>
      </c>
      <c r="H337" s="926">
        <v>1</v>
      </c>
      <c r="I337" s="493"/>
      <c r="J337" s="926">
        <v>1.1000000000000001</v>
      </c>
      <c r="K337" s="493"/>
      <c r="L337" s="60" t="s">
        <v>1275</v>
      </c>
      <c r="M337" s="926" t="s">
        <v>334</v>
      </c>
      <c r="N337" s="918">
        <v>1024301078944</v>
      </c>
      <c r="O337" s="918" t="s">
        <v>94</v>
      </c>
      <c r="P337" s="36" t="s">
        <v>199</v>
      </c>
      <c r="Q337" s="202" t="s">
        <v>1431</v>
      </c>
      <c r="R337" s="39">
        <v>1</v>
      </c>
      <c r="S337" s="39">
        <v>1</v>
      </c>
      <c r="T337" s="39">
        <v>1</v>
      </c>
      <c r="U337" s="39">
        <v>1</v>
      </c>
      <c r="V337" s="39">
        <f t="shared" si="6"/>
        <v>1</v>
      </c>
      <c r="W337" s="39"/>
      <c r="X337" s="273">
        <f t="shared" si="8"/>
        <v>1</v>
      </c>
    </row>
    <row r="338" spans="1:24" ht="30">
      <c r="A338" s="873"/>
      <c r="B338" s="873"/>
      <c r="C338" s="970"/>
      <c r="D338" s="873"/>
      <c r="E338" s="873"/>
      <c r="F338" s="932"/>
      <c r="G338" s="932"/>
      <c r="H338" s="932"/>
      <c r="I338" s="494"/>
      <c r="J338" s="932"/>
      <c r="K338" s="494"/>
      <c r="L338" s="64"/>
      <c r="M338" s="932"/>
      <c r="N338" s="919"/>
      <c r="O338" s="919"/>
      <c r="P338" s="33" t="s">
        <v>208</v>
      </c>
      <c r="Q338" s="206" t="s">
        <v>2451</v>
      </c>
      <c r="R338" s="39"/>
      <c r="S338" s="39"/>
      <c r="T338" s="39"/>
      <c r="U338" s="39"/>
      <c r="V338" s="39">
        <f t="shared" si="6"/>
        <v>0</v>
      </c>
      <c r="W338" s="39"/>
      <c r="X338" s="273">
        <f t="shared" si="8"/>
        <v>0</v>
      </c>
    </row>
    <row r="339" spans="1:24" ht="45">
      <c r="A339" s="873"/>
      <c r="B339" s="873"/>
      <c r="C339" s="970"/>
      <c r="D339" s="873"/>
      <c r="E339" s="873"/>
      <c r="F339" s="932"/>
      <c r="G339" s="932"/>
      <c r="H339" s="932"/>
      <c r="I339" s="494"/>
      <c r="J339" s="932"/>
      <c r="K339" s="494"/>
      <c r="L339" s="64"/>
      <c r="M339" s="932"/>
      <c r="N339" s="919"/>
      <c r="O339" s="919"/>
      <c r="P339" s="36" t="s">
        <v>211</v>
      </c>
      <c r="Q339" s="206" t="s">
        <v>2450</v>
      </c>
      <c r="R339" s="39"/>
      <c r="S339" s="39"/>
      <c r="T339" s="39"/>
      <c r="U339" s="39"/>
      <c r="V339" s="39">
        <f t="shared" si="6"/>
        <v>0</v>
      </c>
      <c r="W339" s="39"/>
      <c r="X339" s="273">
        <f t="shared" si="8"/>
        <v>0</v>
      </c>
    </row>
    <row r="340" spans="1:24" ht="75">
      <c r="A340" s="886"/>
      <c r="B340" s="886"/>
      <c r="C340" s="971"/>
      <c r="D340" s="886"/>
      <c r="E340" s="886"/>
      <c r="F340" s="927"/>
      <c r="G340" s="927"/>
      <c r="H340" s="927"/>
      <c r="I340" s="495"/>
      <c r="J340" s="927"/>
      <c r="K340" s="495"/>
      <c r="L340" s="61"/>
      <c r="M340" s="927"/>
      <c r="N340" s="920"/>
      <c r="O340" s="920"/>
      <c r="P340" s="36" t="s">
        <v>209</v>
      </c>
      <c r="Q340" s="206" t="s">
        <v>2449</v>
      </c>
      <c r="R340" s="39"/>
      <c r="S340" s="39"/>
      <c r="T340" s="39"/>
      <c r="U340" s="39"/>
      <c r="V340" s="39">
        <f t="shared" si="6"/>
        <v>0</v>
      </c>
      <c r="W340" s="39"/>
      <c r="X340" s="273">
        <f t="shared" si="8"/>
        <v>0</v>
      </c>
    </row>
    <row r="341" spans="1:24" ht="75">
      <c r="A341" s="236">
        <v>234</v>
      </c>
      <c r="B341" s="236">
        <v>8685</v>
      </c>
      <c r="C341" s="681" t="s">
        <v>384</v>
      </c>
      <c r="D341" s="236">
        <v>58.550440000000002</v>
      </c>
      <c r="E341" s="236">
        <v>50.720080000000003</v>
      </c>
      <c r="F341" s="88" t="s">
        <v>794</v>
      </c>
      <c r="G341" s="88">
        <v>6</v>
      </c>
      <c r="H341" s="88">
        <v>1</v>
      </c>
      <c r="I341" s="545"/>
      <c r="J341" s="88">
        <v>1.1000000000000001</v>
      </c>
      <c r="K341" s="545"/>
      <c r="L341" s="57" t="s">
        <v>1275</v>
      </c>
      <c r="M341" s="88" t="s">
        <v>334</v>
      </c>
      <c r="N341" s="6">
        <v>1024301078944</v>
      </c>
      <c r="O341" s="6" t="s">
        <v>94</v>
      </c>
      <c r="P341" s="28" t="s">
        <v>199</v>
      </c>
      <c r="Q341" s="206" t="s">
        <v>1432</v>
      </c>
      <c r="R341" s="39">
        <v>1</v>
      </c>
      <c r="S341" s="39">
        <v>1</v>
      </c>
      <c r="T341" s="39">
        <v>1</v>
      </c>
      <c r="U341" s="39">
        <v>1</v>
      </c>
      <c r="V341" s="39">
        <f t="shared" si="6"/>
        <v>1</v>
      </c>
      <c r="W341" s="39"/>
      <c r="X341" s="273">
        <f t="shared" si="8"/>
        <v>1</v>
      </c>
    </row>
    <row r="342" spans="1:24" ht="75">
      <c r="A342" s="236">
        <v>235</v>
      </c>
      <c r="B342" s="434">
        <v>8686</v>
      </c>
      <c r="C342" s="663" t="s">
        <v>1190</v>
      </c>
      <c r="D342" s="654">
        <v>58.548349999999999</v>
      </c>
      <c r="E342" s="574">
        <v>50.734830000000002</v>
      </c>
      <c r="F342" s="438" t="s">
        <v>794</v>
      </c>
      <c r="G342" s="436">
        <v>6</v>
      </c>
      <c r="H342" s="88">
        <v>1</v>
      </c>
      <c r="I342" s="545"/>
      <c r="J342" s="726">
        <v>1.1000000000000001</v>
      </c>
      <c r="K342" s="545"/>
      <c r="L342" s="57" t="s">
        <v>1275</v>
      </c>
      <c r="M342" s="88" t="s">
        <v>334</v>
      </c>
      <c r="N342" s="6">
        <v>1024301078944</v>
      </c>
      <c r="O342" s="6" t="s">
        <v>94</v>
      </c>
      <c r="P342" s="28" t="s">
        <v>199</v>
      </c>
      <c r="Q342" s="206" t="s">
        <v>1433</v>
      </c>
      <c r="R342" s="39">
        <v>1</v>
      </c>
      <c r="S342" s="39">
        <v>1</v>
      </c>
      <c r="T342" s="39">
        <v>1</v>
      </c>
      <c r="U342" s="39">
        <v>1</v>
      </c>
      <c r="V342" s="39">
        <f t="shared" ref="V342:V414" si="10">H342</f>
        <v>1</v>
      </c>
      <c r="W342" s="39"/>
      <c r="X342" s="273">
        <f t="shared" si="8"/>
        <v>1</v>
      </c>
    </row>
    <row r="343" spans="1:24" ht="60">
      <c r="A343" s="236">
        <v>236</v>
      </c>
      <c r="B343" s="236">
        <v>8688</v>
      </c>
      <c r="C343" s="287" t="s">
        <v>1189</v>
      </c>
      <c r="D343" s="236">
        <v>58.553609999999999</v>
      </c>
      <c r="E343" s="236">
        <v>50.729430000000001</v>
      </c>
      <c r="F343" s="8" t="s">
        <v>794</v>
      </c>
      <c r="G343" s="88">
        <v>6</v>
      </c>
      <c r="H343" s="88">
        <v>1</v>
      </c>
      <c r="I343" s="545"/>
      <c r="J343" s="726">
        <v>1.1000000000000001</v>
      </c>
      <c r="K343" s="545"/>
      <c r="L343" s="57" t="s">
        <v>1275</v>
      </c>
      <c r="M343" s="88" t="s">
        <v>334</v>
      </c>
      <c r="N343" s="6">
        <v>1024301078944</v>
      </c>
      <c r="O343" s="6" t="s">
        <v>94</v>
      </c>
      <c r="P343" s="28" t="s">
        <v>199</v>
      </c>
      <c r="Q343" s="206" t="s">
        <v>1434</v>
      </c>
      <c r="R343" s="39">
        <v>1</v>
      </c>
      <c r="S343" s="39">
        <v>1</v>
      </c>
      <c r="T343" s="39">
        <v>1</v>
      </c>
      <c r="U343" s="39">
        <v>1</v>
      </c>
      <c r="V343" s="39">
        <f t="shared" si="10"/>
        <v>1</v>
      </c>
      <c r="W343" s="39"/>
      <c r="X343" s="273">
        <f t="shared" ref="X343:X415" si="11">H343</f>
        <v>1</v>
      </c>
    </row>
    <row r="344" spans="1:24" ht="78.75" customHeight="1">
      <c r="A344" s="236">
        <v>237</v>
      </c>
      <c r="B344" s="236">
        <v>29774</v>
      </c>
      <c r="C344" s="287" t="s">
        <v>1751</v>
      </c>
      <c r="D344" s="467" t="s">
        <v>1752</v>
      </c>
      <c r="E344" s="467" t="s">
        <v>1753</v>
      </c>
      <c r="F344" s="8" t="s">
        <v>794</v>
      </c>
      <c r="G344" s="171">
        <v>6</v>
      </c>
      <c r="H344" s="171">
        <v>1</v>
      </c>
      <c r="I344" s="545"/>
      <c r="J344" s="726">
        <v>1.1000000000000001</v>
      </c>
      <c r="K344" s="545"/>
      <c r="L344" s="57"/>
      <c r="M344" s="8" t="s">
        <v>573</v>
      </c>
      <c r="N344" s="6">
        <v>1054315520390</v>
      </c>
      <c r="O344" s="55" t="s">
        <v>1754</v>
      </c>
      <c r="P344" s="36" t="s">
        <v>1755</v>
      </c>
      <c r="Q344" s="202"/>
      <c r="R344" s="39">
        <v>1</v>
      </c>
      <c r="S344" s="39">
        <v>1</v>
      </c>
      <c r="T344" s="39">
        <v>1</v>
      </c>
      <c r="U344" s="39">
        <v>1</v>
      </c>
      <c r="V344" s="39">
        <f t="shared" si="10"/>
        <v>1</v>
      </c>
      <c r="W344" s="39"/>
      <c r="X344" s="273">
        <f t="shared" si="11"/>
        <v>1</v>
      </c>
    </row>
    <row r="345" spans="1:24" ht="78.75" customHeight="1">
      <c r="A345" s="236">
        <v>238</v>
      </c>
      <c r="B345" s="236">
        <v>8689</v>
      </c>
      <c r="C345" s="20" t="s">
        <v>1188</v>
      </c>
      <c r="D345" s="236">
        <v>58.554589999999997</v>
      </c>
      <c r="E345" s="236">
        <v>50.726460000000003</v>
      </c>
      <c r="F345" s="287" t="s">
        <v>794</v>
      </c>
      <c r="G345" s="318">
        <v>6</v>
      </c>
      <c r="H345" s="318">
        <v>1</v>
      </c>
      <c r="I345" s="545"/>
      <c r="J345" s="726">
        <v>1.1000000000000001</v>
      </c>
      <c r="K345" s="545"/>
      <c r="L345" s="57" t="s">
        <v>1275</v>
      </c>
      <c r="M345" s="318" t="s">
        <v>334</v>
      </c>
      <c r="N345" s="6">
        <v>1024301078944</v>
      </c>
      <c r="O345" s="6" t="s">
        <v>94</v>
      </c>
      <c r="P345" s="28" t="s">
        <v>199</v>
      </c>
      <c r="Q345" s="206" t="s">
        <v>1435</v>
      </c>
      <c r="R345" s="39">
        <v>1</v>
      </c>
      <c r="S345" s="39">
        <v>1</v>
      </c>
      <c r="T345" s="39">
        <v>1</v>
      </c>
      <c r="U345" s="39">
        <v>1</v>
      </c>
      <c r="V345" s="39">
        <f t="shared" ref="V345:V346" si="12">H345</f>
        <v>1</v>
      </c>
      <c r="W345" s="39"/>
      <c r="X345" s="273">
        <f t="shared" ref="X345:X346" si="13">H345</f>
        <v>1</v>
      </c>
    </row>
    <row r="346" spans="1:24" s="368" customFormat="1" ht="78.75" customHeight="1">
      <c r="A346" s="239">
        <v>239</v>
      </c>
      <c r="B346" s="239">
        <v>29090</v>
      </c>
      <c r="C346" s="727" t="s">
        <v>2192</v>
      </c>
      <c r="D346" s="599">
        <v>58.552329999999998</v>
      </c>
      <c r="E346" s="599">
        <v>50.729869999999998</v>
      </c>
      <c r="F346" s="13"/>
      <c r="G346" s="14"/>
      <c r="H346" s="14">
        <v>1</v>
      </c>
      <c r="I346" s="14"/>
      <c r="J346" s="14">
        <v>0.66</v>
      </c>
      <c r="K346" s="14"/>
      <c r="L346" s="65"/>
      <c r="M346" s="14" t="s">
        <v>212</v>
      </c>
      <c r="N346" s="23">
        <v>1024301080407</v>
      </c>
      <c r="O346" s="160" t="s">
        <v>1246</v>
      </c>
      <c r="P346" s="104" t="s">
        <v>210</v>
      </c>
      <c r="Q346" s="209" t="s">
        <v>2452</v>
      </c>
      <c r="R346" s="39">
        <v>1</v>
      </c>
      <c r="S346" s="39">
        <v>1</v>
      </c>
      <c r="T346" s="39">
        <v>1</v>
      </c>
      <c r="U346" s="39"/>
      <c r="V346" s="39">
        <f t="shared" si="12"/>
        <v>1</v>
      </c>
      <c r="W346" s="39"/>
      <c r="X346" s="273">
        <f t="shared" si="13"/>
        <v>1</v>
      </c>
    </row>
    <row r="347" spans="1:24" s="368" customFormat="1" ht="78.75" customHeight="1">
      <c r="A347" s="239">
        <v>240</v>
      </c>
      <c r="B347" s="239">
        <v>29092</v>
      </c>
      <c r="C347" s="727" t="s">
        <v>2193</v>
      </c>
      <c r="D347" s="599">
        <v>58.614220000000003</v>
      </c>
      <c r="E347" s="599">
        <v>50.578180000000003</v>
      </c>
      <c r="F347" s="13"/>
      <c r="G347" s="14"/>
      <c r="H347" s="728">
        <v>1</v>
      </c>
      <c r="I347" s="728"/>
      <c r="J347" s="728">
        <v>0.66</v>
      </c>
      <c r="K347" s="728"/>
      <c r="L347" s="729"/>
      <c r="M347" s="12" t="s">
        <v>202</v>
      </c>
      <c r="N347" s="15">
        <v>1024301080407</v>
      </c>
      <c r="O347" s="15" t="s">
        <v>1246</v>
      </c>
      <c r="P347" s="31" t="s">
        <v>203</v>
      </c>
      <c r="Q347" s="128" t="s">
        <v>575</v>
      </c>
      <c r="R347" s="39">
        <v>1</v>
      </c>
      <c r="S347" s="39">
        <v>1</v>
      </c>
      <c r="T347" s="39">
        <v>1</v>
      </c>
      <c r="U347" s="39"/>
      <c r="V347" s="39">
        <v>1</v>
      </c>
      <c r="W347" s="39"/>
      <c r="X347" s="273">
        <v>1</v>
      </c>
    </row>
    <row r="348" spans="1:24" ht="34.5" customHeight="1">
      <c r="A348" s="328"/>
      <c r="B348" s="328"/>
      <c r="C348" s="330"/>
      <c r="D348" s="328"/>
      <c r="E348" s="328"/>
      <c r="F348" s="331"/>
      <c r="G348" s="334"/>
      <c r="H348" s="334"/>
      <c r="I348" s="334"/>
      <c r="J348" s="334"/>
      <c r="K348" s="334"/>
      <c r="L348" s="335"/>
      <c r="M348" s="334"/>
      <c r="N348" s="336"/>
      <c r="O348" s="336"/>
      <c r="P348" s="340"/>
      <c r="Q348" s="341"/>
      <c r="R348" s="327">
        <f t="shared" ref="R348:X348" si="14">SUM(R322:R347)</f>
        <v>17</v>
      </c>
      <c r="S348" s="327">
        <f t="shared" si="14"/>
        <v>17</v>
      </c>
      <c r="T348" s="327">
        <f t="shared" si="14"/>
        <v>17</v>
      </c>
      <c r="U348" s="327">
        <f t="shared" si="14"/>
        <v>15</v>
      </c>
      <c r="V348" s="327">
        <f t="shared" si="14"/>
        <v>21</v>
      </c>
      <c r="W348" s="327">
        <f t="shared" si="14"/>
        <v>0</v>
      </c>
      <c r="X348" s="327">
        <f t="shared" si="14"/>
        <v>18</v>
      </c>
    </row>
    <row r="349" spans="1:24" ht="60.75" customHeight="1">
      <c r="A349" s="872">
        <v>241</v>
      </c>
      <c r="B349" s="872">
        <v>23914</v>
      </c>
      <c r="C349" s="845" t="s">
        <v>1187</v>
      </c>
      <c r="D349" s="872">
        <v>58.777050000000003</v>
      </c>
      <c r="E349" s="872">
        <v>50.422379999999997</v>
      </c>
      <c r="F349" s="845" t="s">
        <v>794</v>
      </c>
      <c r="G349" s="848"/>
      <c r="H349" s="848">
        <v>1</v>
      </c>
      <c r="I349" s="563"/>
      <c r="J349" s="848">
        <v>1.1000000000000001</v>
      </c>
      <c r="K349" s="563"/>
      <c r="L349" s="959" t="s">
        <v>1275</v>
      </c>
      <c r="M349" s="572" t="s">
        <v>334</v>
      </c>
      <c r="N349" s="6">
        <v>1024301078944</v>
      </c>
      <c r="O349" s="6" t="s">
        <v>94</v>
      </c>
      <c r="P349" s="36" t="s">
        <v>227</v>
      </c>
      <c r="Q349" s="206" t="s">
        <v>1438</v>
      </c>
      <c r="R349" s="39">
        <v>1</v>
      </c>
      <c r="S349" s="39">
        <v>1</v>
      </c>
      <c r="T349" s="39">
        <v>1</v>
      </c>
      <c r="U349" s="39">
        <v>1</v>
      </c>
      <c r="V349" s="39">
        <f t="shared" ref="V349" si="15">H349</f>
        <v>1</v>
      </c>
      <c r="W349" s="39"/>
      <c r="X349" s="273">
        <f t="shared" ref="X349" si="16">H349</f>
        <v>1</v>
      </c>
    </row>
    <row r="350" spans="1:24" ht="45">
      <c r="A350" s="873"/>
      <c r="B350" s="873"/>
      <c r="C350" s="846"/>
      <c r="D350" s="873"/>
      <c r="E350" s="873"/>
      <c r="F350" s="849"/>
      <c r="G350" s="849"/>
      <c r="H350" s="849"/>
      <c r="I350" s="565"/>
      <c r="J350" s="849"/>
      <c r="K350" s="565"/>
      <c r="L350" s="960"/>
      <c r="M350" s="572" t="s">
        <v>213</v>
      </c>
      <c r="N350" s="6"/>
      <c r="O350" s="6"/>
      <c r="P350" s="36" t="s">
        <v>833</v>
      </c>
      <c r="Q350" s="202" t="s">
        <v>2453</v>
      </c>
      <c r="R350" s="39"/>
      <c r="S350" s="39">
        <v>0</v>
      </c>
      <c r="T350" s="39"/>
      <c r="U350" s="39"/>
      <c r="V350" s="39">
        <f t="shared" si="10"/>
        <v>0</v>
      </c>
      <c r="W350" s="39"/>
      <c r="X350" s="273">
        <v>0</v>
      </c>
    </row>
    <row r="351" spans="1:24" ht="60">
      <c r="A351" s="873"/>
      <c r="B351" s="873"/>
      <c r="C351" s="846"/>
      <c r="D351" s="873"/>
      <c r="E351" s="873"/>
      <c r="F351" s="849"/>
      <c r="G351" s="849"/>
      <c r="H351" s="849"/>
      <c r="I351" s="565"/>
      <c r="J351" s="849"/>
      <c r="K351" s="565"/>
      <c r="L351" s="960"/>
      <c r="M351" s="572" t="s">
        <v>218</v>
      </c>
      <c r="N351" s="6"/>
      <c r="O351" s="6" t="s">
        <v>226</v>
      </c>
      <c r="P351" s="36" t="s">
        <v>834</v>
      </c>
      <c r="Q351" s="202" t="s">
        <v>2454</v>
      </c>
      <c r="R351" s="39"/>
      <c r="S351" s="39"/>
      <c r="T351" s="39"/>
      <c r="U351" s="39"/>
      <c r="V351" s="39">
        <f t="shared" si="10"/>
        <v>0</v>
      </c>
      <c r="W351" s="39"/>
      <c r="X351" s="273">
        <f t="shared" si="11"/>
        <v>0</v>
      </c>
    </row>
    <row r="352" spans="1:24" ht="54" customHeight="1">
      <c r="A352" s="873"/>
      <c r="B352" s="873"/>
      <c r="C352" s="846"/>
      <c r="D352" s="873"/>
      <c r="E352" s="873"/>
      <c r="F352" s="849"/>
      <c r="G352" s="849"/>
      <c r="H352" s="849"/>
      <c r="I352" s="565"/>
      <c r="J352" s="849"/>
      <c r="K352" s="565"/>
      <c r="L352" s="960"/>
      <c r="M352" s="572" t="s">
        <v>214</v>
      </c>
      <c r="N352" s="6"/>
      <c r="O352" s="6" t="s">
        <v>225</v>
      </c>
      <c r="P352" s="36" t="s">
        <v>219</v>
      </c>
      <c r="Q352" s="202" t="s">
        <v>2455</v>
      </c>
      <c r="R352" s="39"/>
      <c r="S352" s="39"/>
      <c r="T352" s="39"/>
      <c r="U352" s="39"/>
      <c r="V352" s="39">
        <f t="shared" si="10"/>
        <v>0</v>
      </c>
      <c r="W352" s="39"/>
      <c r="X352" s="273">
        <f t="shared" si="11"/>
        <v>0</v>
      </c>
    </row>
    <row r="353" spans="1:24" ht="45.75" customHeight="1">
      <c r="A353" s="873"/>
      <c r="B353" s="873"/>
      <c r="C353" s="846"/>
      <c r="D353" s="873"/>
      <c r="E353" s="873"/>
      <c r="F353" s="849"/>
      <c r="G353" s="849"/>
      <c r="H353" s="849"/>
      <c r="I353" s="565"/>
      <c r="J353" s="849"/>
      <c r="K353" s="565"/>
      <c r="L353" s="960"/>
      <c r="M353" s="572" t="s">
        <v>215</v>
      </c>
      <c r="N353" s="6"/>
      <c r="O353" s="6" t="s">
        <v>223</v>
      </c>
      <c r="P353" s="36" t="s">
        <v>220</v>
      </c>
      <c r="Q353" s="202" t="s">
        <v>2456</v>
      </c>
      <c r="R353" s="39"/>
      <c r="S353" s="39"/>
      <c r="T353" s="39"/>
      <c r="U353" s="39"/>
      <c r="V353" s="39">
        <f t="shared" si="10"/>
        <v>0</v>
      </c>
      <c r="W353" s="39"/>
      <c r="X353" s="273">
        <f t="shared" si="11"/>
        <v>0</v>
      </c>
    </row>
    <row r="354" spans="1:24" ht="60">
      <c r="A354" s="873"/>
      <c r="B354" s="873"/>
      <c r="C354" s="846"/>
      <c r="D354" s="873"/>
      <c r="E354" s="873"/>
      <c r="F354" s="849"/>
      <c r="G354" s="849"/>
      <c r="H354" s="849"/>
      <c r="I354" s="565"/>
      <c r="J354" s="849"/>
      <c r="K354" s="565"/>
      <c r="L354" s="960"/>
      <c r="M354" s="572" t="s">
        <v>216</v>
      </c>
      <c r="N354" s="6"/>
      <c r="O354" s="6" t="s">
        <v>224</v>
      </c>
      <c r="P354" s="36" t="s">
        <v>221</v>
      </c>
      <c r="Q354" s="202" t="s">
        <v>2457</v>
      </c>
      <c r="R354" s="39"/>
      <c r="S354" s="39"/>
      <c r="T354" s="39"/>
      <c r="U354" s="39"/>
      <c r="V354" s="39">
        <f t="shared" si="10"/>
        <v>0</v>
      </c>
      <c r="W354" s="39"/>
      <c r="X354" s="273">
        <f t="shared" si="11"/>
        <v>0</v>
      </c>
    </row>
    <row r="355" spans="1:24" ht="75">
      <c r="A355" s="886"/>
      <c r="B355" s="886"/>
      <c r="C355" s="847"/>
      <c r="D355" s="886"/>
      <c r="E355" s="886"/>
      <c r="F355" s="850"/>
      <c r="G355" s="850"/>
      <c r="H355" s="850"/>
      <c r="I355" s="564"/>
      <c r="J355" s="850"/>
      <c r="K355" s="564"/>
      <c r="L355" s="1000"/>
      <c r="M355" s="572" t="s">
        <v>182</v>
      </c>
      <c r="N355" s="6"/>
      <c r="O355" s="6" t="s">
        <v>206</v>
      </c>
      <c r="P355" s="36" t="s">
        <v>222</v>
      </c>
      <c r="Q355" s="202" t="s">
        <v>2458</v>
      </c>
      <c r="R355" s="39"/>
      <c r="S355" s="39"/>
      <c r="T355" s="39"/>
      <c r="U355" s="39"/>
      <c r="V355" s="39">
        <f t="shared" si="10"/>
        <v>0</v>
      </c>
      <c r="W355" s="39"/>
      <c r="X355" s="273">
        <f t="shared" si="11"/>
        <v>0</v>
      </c>
    </row>
    <row r="356" spans="1:24" ht="90">
      <c r="A356" s="236">
        <v>242</v>
      </c>
      <c r="B356" s="236">
        <v>8725</v>
      </c>
      <c r="C356" s="681" t="s">
        <v>873</v>
      </c>
      <c r="D356" s="236">
        <v>58.776940000000003</v>
      </c>
      <c r="E356" s="236">
        <v>50.419080000000001</v>
      </c>
      <c r="F356" s="287" t="s">
        <v>794</v>
      </c>
      <c r="G356" s="88">
        <v>8</v>
      </c>
      <c r="H356" s="88">
        <v>1</v>
      </c>
      <c r="I356" s="545"/>
      <c r="J356" s="88">
        <v>8</v>
      </c>
      <c r="K356" s="545"/>
      <c r="L356" s="57" t="s">
        <v>1275</v>
      </c>
      <c r="M356" s="88" t="s">
        <v>334</v>
      </c>
      <c r="N356" s="6">
        <v>1024301078944</v>
      </c>
      <c r="O356" s="6" t="s">
        <v>94</v>
      </c>
      <c r="P356" s="28" t="s">
        <v>227</v>
      </c>
      <c r="Q356" s="206" t="s">
        <v>1436</v>
      </c>
      <c r="R356" s="39">
        <v>1</v>
      </c>
      <c r="S356" s="39">
        <v>1</v>
      </c>
      <c r="T356" s="39">
        <v>1</v>
      </c>
      <c r="U356" s="39">
        <v>1</v>
      </c>
      <c r="V356" s="39">
        <f t="shared" si="10"/>
        <v>1</v>
      </c>
      <c r="W356" s="39"/>
      <c r="X356" s="273">
        <f t="shared" si="11"/>
        <v>1</v>
      </c>
    </row>
    <row r="357" spans="1:24" ht="227.25" customHeight="1">
      <c r="A357" s="872">
        <v>243</v>
      </c>
      <c r="B357" s="872">
        <v>8726</v>
      </c>
      <c r="C357" s="845" t="s">
        <v>1774</v>
      </c>
      <c r="D357" s="975" t="s">
        <v>1776</v>
      </c>
      <c r="E357" s="975" t="s">
        <v>1775</v>
      </c>
      <c r="F357" s="845" t="s">
        <v>794</v>
      </c>
      <c r="G357" s="848">
        <v>8</v>
      </c>
      <c r="H357" s="848">
        <v>1</v>
      </c>
      <c r="I357" s="489"/>
      <c r="J357" s="848">
        <v>8</v>
      </c>
      <c r="K357" s="489"/>
      <c r="L357" s="959" t="s">
        <v>1275</v>
      </c>
      <c r="M357" s="848" t="s">
        <v>334</v>
      </c>
      <c r="N357" s="928">
        <v>1024301078944</v>
      </c>
      <c r="O357" s="928" t="s">
        <v>94</v>
      </c>
      <c r="P357" s="28" t="s">
        <v>227</v>
      </c>
      <c r="Q357" s="206" t="s">
        <v>1437</v>
      </c>
      <c r="R357" s="39">
        <v>1</v>
      </c>
      <c r="S357" s="39">
        <v>1</v>
      </c>
      <c r="T357" s="39">
        <v>1</v>
      </c>
      <c r="U357" s="39">
        <v>1</v>
      </c>
      <c r="V357" s="39">
        <f t="shared" si="10"/>
        <v>1</v>
      </c>
      <c r="W357" s="39"/>
      <c r="X357" s="273">
        <f t="shared" si="11"/>
        <v>1</v>
      </c>
    </row>
    <row r="358" spans="1:24" s="368" customFormat="1" ht="77.25" customHeight="1">
      <c r="A358" s="886"/>
      <c r="B358" s="886"/>
      <c r="C358" s="847"/>
      <c r="D358" s="976"/>
      <c r="E358" s="976"/>
      <c r="F358" s="847"/>
      <c r="G358" s="850"/>
      <c r="H358" s="850"/>
      <c r="I358" s="491"/>
      <c r="J358" s="850"/>
      <c r="K358" s="491"/>
      <c r="L358" s="1000"/>
      <c r="M358" s="850"/>
      <c r="N358" s="929"/>
      <c r="O358" s="929"/>
      <c r="P358" s="36" t="s">
        <v>2056</v>
      </c>
      <c r="Q358" s="206" t="s">
        <v>2459</v>
      </c>
      <c r="R358" s="39"/>
      <c r="S358" s="39"/>
      <c r="T358" s="39"/>
      <c r="U358" s="39"/>
      <c r="V358" s="39"/>
      <c r="W358" s="39"/>
      <c r="X358" s="273"/>
    </row>
    <row r="359" spans="1:24" ht="75">
      <c r="A359" s="872">
        <v>244</v>
      </c>
      <c r="B359" s="872">
        <v>8727</v>
      </c>
      <c r="C359" s="926" t="s">
        <v>874</v>
      </c>
      <c r="D359" s="872">
        <v>58.782269999999997</v>
      </c>
      <c r="E359" s="872">
        <v>50.42409</v>
      </c>
      <c r="F359" s="887" t="s">
        <v>794</v>
      </c>
      <c r="G359" s="926">
        <v>8</v>
      </c>
      <c r="H359" s="926">
        <v>1</v>
      </c>
      <c r="I359" s="493"/>
      <c r="J359" s="926">
        <v>8</v>
      </c>
      <c r="K359" s="493"/>
      <c r="L359" s="60" t="s">
        <v>1275</v>
      </c>
      <c r="M359" s="926" t="s">
        <v>334</v>
      </c>
      <c r="N359" s="918">
        <v>1024301078944</v>
      </c>
      <c r="O359" s="918" t="s">
        <v>179</v>
      </c>
      <c r="P359" s="28" t="s">
        <v>227</v>
      </c>
      <c r="Q359" s="206" t="s">
        <v>577</v>
      </c>
      <c r="R359" s="39">
        <v>1</v>
      </c>
      <c r="S359" s="39">
        <v>1</v>
      </c>
      <c r="T359" s="39">
        <v>1</v>
      </c>
      <c r="U359" s="39">
        <v>1</v>
      </c>
      <c r="V359" s="39">
        <f t="shared" si="10"/>
        <v>1</v>
      </c>
      <c r="W359" s="39"/>
      <c r="X359" s="273">
        <f t="shared" si="11"/>
        <v>1</v>
      </c>
    </row>
    <row r="360" spans="1:24" ht="75">
      <c r="A360" s="886"/>
      <c r="B360" s="886"/>
      <c r="C360" s="927"/>
      <c r="D360" s="886"/>
      <c r="E360" s="886"/>
      <c r="F360" s="888"/>
      <c r="G360" s="927"/>
      <c r="H360" s="927"/>
      <c r="I360" s="495"/>
      <c r="J360" s="927"/>
      <c r="K360" s="495"/>
      <c r="L360" s="61"/>
      <c r="M360" s="927"/>
      <c r="N360" s="920"/>
      <c r="O360" s="920"/>
      <c r="P360" s="36" t="s">
        <v>60</v>
      </c>
      <c r="Q360" s="202" t="s">
        <v>2460</v>
      </c>
      <c r="R360" s="39"/>
      <c r="S360" s="39"/>
      <c r="T360" s="39"/>
      <c r="U360" s="39"/>
      <c r="V360" s="39">
        <f t="shared" si="10"/>
        <v>0</v>
      </c>
      <c r="W360" s="39"/>
      <c r="X360" s="273">
        <f t="shared" si="11"/>
        <v>0</v>
      </c>
    </row>
    <row r="361" spans="1:24" ht="75">
      <c r="A361" s="872">
        <v>245</v>
      </c>
      <c r="B361" s="872">
        <v>23912</v>
      </c>
      <c r="C361" s="969" t="s">
        <v>1186</v>
      </c>
      <c r="D361" s="979">
        <v>58.777970000000003</v>
      </c>
      <c r="E361" s="979">
        <v>50.423789999999997</v>
      </c>
      <c r="F361" s="969" t="s">
        <v>578</v>
      </c>
      <c r="G361" s="969">
        <v>8</v>
      </c>
      <c r="H361" s="969">
        <v>2</v>
      </c>
      <c r="I361" s="498"/>
      <c r="J361" s="969">
        <v>2.2000000000000002</v>
      </c>
      <c r="K361" s="498"/>
      <c r="L361" s="66" t="s">
        <v>1275</v>
      </c>
      <c r="M361" s="17" t="s">
        <v>229</v>
      </c>
      <c r="N361" s="93">
        <v>1024301080627</v>
      </c>
      <c r="O361" s="93" t="s">
        <v>230</v>
      </c>
      <c r="P361" s="33" t="s">
        <v>229</v>
      </c>
      <c r="Q361" s="208" t="s">
        <v>1186</v>
      </c>
      <c r="R361" s="39">
        <v>1</v>
      </c>
      <c r="S361" s="39">
        <v>0</v>
      </c>
      <c r="T361" s="39">
        <v>1</v>
      </c>
      <c r="U361" s="39"/>
      <c r="V361" s="39">
        <f t="shared" si="10"/>
        <v>2</v>
      </c>
      <c r="W361" s="39"/>
      <c r="X361" s="273">
        <v>0</v>
      </c>
    </row>
    <row r="362" spans="1:24" ht="60">
      <c r="A362" s="886"/>
      <c r="B362" s="886"/>
      <c r="C362" s="971"/>
      <c r="D362" s="983"/>
      <c r="E362" s="983"/>
      <c r="F362" s="971"/>
      <c r="G362" s="971"/>
      <c r="H362" s="971"/>
      <c r="I362" s="500"/>
      <c r="J362" s="971"/>
      <c r="K362" s="500"/>
      <c r="L362" s="67"/>
      <c r="M362" s="17" t="s">
        <v>231</v>
      </c>
      <c r="N362" s="93">
        <v>1024301080022</v>
      </c>
      <c r="O362" s="93" t="s">
        <v>228</v>
      </c>
      <c r="P362" s="33" t="s">
        <v>231</v>
      </c>
      <c r="Q362" s="208" t="s">
        <v>1186</v>
      </c>
      <c r="R362" s="39"/>
      <c r="S362" s="39"/>
      <c r="T362" s="39"/>
      <c r="U362" s="39"/>
      <c r="V362" s="39">
        <f t="shared" si="10"/>
        <v>0</v>
      </c>
      <c r="W362" s="39"/>
      <c r="X362" s="273">
        <v>0</v>
      </c>
    </row>
    <row r="363" spans="1:24" ht="75">
      <c r="A363" s="236">
        <v>246</v>
      </c>
      <c r="B363" s="236">
        <v>23915</v>
      </c>
      <c r="C363" s="287" t="s">
        <v>1267</v>
      </c>
      <c r="D363" s="467" t="s">
        <v>2345</v>
      </c>
      <c r="E363" s="467" t="s">
        <v>2344</v>
      </c>
      <c r="F363" s="571" t="s">
        <v>794</v>
      </c>
      <c r="G363" s="572"/>
      <c r="H363" s="572">
        <v>1</v>
      </c>
      <c r="I363" s="572"/>
      <c r="J363" s="572">
        <v>1.1000000000000001</v>
      </c>
      <c r="K363" s="572"/>
      <c r="L363" s="57" t="s">
        <v>1275</v>
      </c>
      <c r="M363" s="20" t="s">
        <v>334</v>
      </c>
      <c r="N363" s="194">
        <v>1024301078944</v>
      </c>
      <c r="O363" s="194" t="s">
        <v>94</v>
      </c>
      <c r="P363" s="28" t="s">
        <v>227</v>
      </c>
      <c r="Q363" s="206" t="s">
        <v>1439</v>
      </c>
      <c r="R363" s="39">
        <v>1</v>
      </c>
      <c r="S363" s="39">
        <v>1</v>
      </c>
      <c r="T363" s="39">
        <v>1</v>
      </c>
      <c r="U363" s="39">
        <v>1</v>
      </c>
      <c r="V363" s="39">
        <f t="shared" si="10"/>
        <v>1</v>
      </c>
      <c r="W363" s="39"/>
      <c r="X363" s="273">
        <f t="shared" si="11"/>
        <v>1</v>
      </c>
    </row>
    <row r="364" spans="1:24" ht="90">
      <c r="A364" s="236">
        <v>247</v>
      </c>
      <c r="B364" s="236">
        <v>23917</v>
      </c>
      <c r="C364" s="287" t="s">
        <v>2350</v>
      </c>
      <c r="D364" s="467" t="s">
        <v>2348</v>
      </c>
      <c r="E364" s="467" t="s">
        <v>2349</v>
      </c>
      <c r="F364" s="571" t="s">
        <v>794</v>
      </c>
      <c r="G364" s="572"/>
      <c r="H364" s="572">
        <v>1</v>
      </c>
      <c r="I364" s="572"/>
      <c r="J364" s="572">
        <v>1.1000000000000001</v>
      </c>
      <c r="K364" s="572"/>
      <c r="L364" s="57" t="s">
        <v>1275</v>
      </c>
      <c r="M364" s="20" t="s">
        <v>334</v>
      </c>
      <c r="N364" s="194">
        <v>1024301078944</v>
      </c>
      <c r="O364" s="194" t="s">
        <v>94</v>
      </c>
      <c r="P364" s="28" t="s">
        <v>227</v>
      </c>
      <c r="Q364" s="206" t="s">
        <v>1440</v>
      </c>
      <c r="R364" s="39">
        <v>1</v>
      </c>
      <c r="S364" s="39">
        <v>1</v>
      </c>
      <c r="T364" s="39">
        <v>1</v>
      </c>
      <c r="U364" s="39">
        <v>1</v>
      </c>
      <c r="V364" s="39">
        <f t="shared" si="10"/>
        <v>1</v>
      </c>
      <c r="W364" s="39"/>
      <c r="X364" s="273">
        <f t="shared" si="11"/>
        <v>1</v>
      </c>
    </row>
    <row r="365" spans="1:24" ht="45">
      <c r="A365" s="872">
        <v>248</v>
      </c>
      <c r="B365" s="872">
        <v>23918</v>
      </c>
      <c r="C365" s="848" t="s">
        <v>875</v>
      </c>
      <c r="D365" s="975" t="s">
        <v>2347</v>
      </c>
      <c r="E365" s="975" t="s">
        <v>2346</v>
      </c>
      <c r="F365" s="845" t="s">
        <v>794</v>
      </c>
      <c r="G365" s="848"/>
      <c r="H365" s="848">
        <v>1</v>
      </c>
      <c r="I365" s="563"/>
      <c r="J365" s="848">
        <v>1.1000000000000001</v>
      </c>
      <c r="K365" s="563"/>
      <c r="L365" s="959" t="s">
        <v>1275</v>
      </c>
      <c r="M365" s="854" t="s">
        <v>334</v>
      </c>
      <c r="N365" s="857">
        <v>1024301078944</v>
      </c>
      <c r="O365" s="857" t="s">
        <v>94</v>
      </c>
      <c r="P365" s="28" t="s">
        <v>227</v>
      </c>
      <c r="Q365" s="206" t="s">
        <v>1441</v>
      </c>
      <c r="R365" s="39">
        <v>1</v>
      </c>
      <c r="S365" s="39">
        <v>1</v>
      </c>
      <c r="T365" s="39">
        <v>1</v>
      </c>
      <c r="U365" s="39">
        <v>1</v>
      </c>
      <c r="V365" s="39">
        <f t="shared" si="10"/>
        <v>1</v>
      </c>
      <c r="W365" s="39"/>
      <c r="X365" s="273">
        <f t="shared" si="11"/>
        <v>1</v>
      </c>
    </row>
    <row r="366" spans="1:24" s="368" customFormat="1" ht="90">
      <c r="A366" s="886"/>
      <c r="B366" s="886"/>
      <c r="C366" s="850"/>
      <c r="D366" s="976"/>
      <c r="E366" s="886"/>
      <c r="F366" s="850"/>
      <c r="G366" s="850"/>
      <c r="H366" s="850"/>
      <c r="I366" s="564"/>
      <c r="J366" s="850"/>
      <c r="K366" s="564"/>
      <c r="L366" s="1000"/>
      <c r="M366" s="856"/>
      <c r="N366" s="859"/>
      <c r="O366" s="859"/>
      <c r="P366" s="36" t="s">
        <v>2149</v>
      </c>
      <c r="Q366" s="206"/>
      <c r="R366" s="39"/>
      <c r="S366" s="39"/>
      <c r="T366" s="39"/>
      <c r="U366" s="39"/>
      <c r="V366" s="39"/>
      <c r="W366" s="39"/>
      <c r="X366" s="273"/>
    </row>
    <row r="367" spans="1:24" ht="165">
      <c r="A367" s="237">
        <v>249</v>
      </c>
      <c r="B367" s="236">
        <v>23909</v>
      </c>
      <c r="C367" s="287" t="s">
        <v>876</v>
      </c>
      <c r="D367" s="236">
        <v>58.741079999999997</v>
      </c>
      <c r="E367" s="236">
        <v>50.29806</v>
      </c>
      <c r="F367" s="286" t="s">
        <v>794</v>
      </c>
      <c r="G367" s="283">
        <v>5.0999999999999996</v>
      </c>
      <c r="H367" s="283">
        <v>2</v>
      </c>
      <c r="I367" s="545"/>
      <c r="J367" s="283">
        <v>1.1000000000000001</v>
      </c>
      <c r="K367" s="545"/>
      <c r="L367" s="57" t="s">
        <v>1275</v>
      </c>
      <c r="M367" s="20" t="s">
        <v>334</v>
      </c>
      <c r="N367" s="194">
        <v>1024301078944</v>
      </c>
      <c r="O367" s="194" t="s">
        <v>94</v>
      </c>
      <c r="P367" s="28" t="s">
        <v>232</v>
      </c>
      <c r="Q367" s="206" t="s">
        <v>1442</v>
      </c>
      <c r="R367" s="39">
        <v>1</v>
      </c>
      <c r="S367" s="39">
        <v>1</v>
      </c>
      <c r="T367" s="39">
        <v>1</v>
      </c>
      <c r="U367" s="39">
        <v>1</v>
      </c>
      <c r="V367" s="39">
        <f t="shared" si="10"/>
        <v>2</v>
      </c>
      <c r="W367" s="39"/>
      <c r="X367" s="273">
        <f t="shared" si="11"/>
        <v>2</v>
      </c>
    </row>
    <row r="368" spans="1:24" ht="63" customHeight="1">
      <c r="A368" s="237">
        <v>250</v>
      </c>
      <c r="B368" s="236">
        <v>21097</v>
      </c>
      <c r="C368" s="681" t="s">
        <v>877</v>
      </c>
      <c r="D368" s="236">
        <v>58.798360000000002</v>
      </c>
      <c r="E368" s="236">
        <v>50.437719999999999</v>
      </c>
      <c r="F368" s="8" t="s">
        <v>609</v>
      </c>
      <c r="G368" s="88">
        <v>20</v>
      </c>
      <c r="H368" s="88">
        <v>4</v>
      </c>
      <c r="I368" s="545"/>
      <c r="J368" s="88">
        <v>4.4000000000000004</v>
      </c>
      <c r="K368" s="545"/>
      <c r="L368" s="57"/>
      <c r="M368" s="8" t="s">
        <v>1915</v>
      </c>
      <c r="N368" s="6">
        <v>1164350062161</v>
      </c>
      <c r="O368" s="6" t="s">
        <v>234</v>
      </c>
      <c r="P368" s="28" t="s">
        <v>61</v>
      </c>
      <c r="Q368" s="202"/>
      <c r="R368" s="39">
        <v>1</v>
      </c>
      <c r="S368" s="39">
        <v>0</v>
      </c>
      <c r="T368" s="39">
        <v>1</v>
      </c>
      <c r="U368" s="39"/>
      <c r="V368" s="39">
        <f t="shared" si="10"/>
        <v>4</v>
      </c>
      <c r="W368" s="39"/>
      <c r="X368" s="273">
        <v>0</v>
      </c>
    </row>
    <row r="369" spans="1:24" ht="75" customHeight="1">
      <c r="A369" s="237">
        <v>251</v>
      </c>
      <c r="B369" s="236">
        <v>21061</v>
      </c>
      <c r="C369" s="681" t="s">
        <v>878</v>
      </c>
      <c r="D369" s="236">
        <v>58.776670000000003</v>
      </c>
      <c r="E369" s="236">
        <v>50.444929999999999</v>
      </c>
      <c r="F369" s="8" t="s">
        <v>803</v>
      </c>
      <c r="G369" s="88">
        <v>4</v>
      </c>
      <c r="H369" s="88">
        <v>2</v>
      </c>
      <c r="I369" s="545"/>
      <c r="J369" s="88">
        <v>1.54</v>
      </c>
      <c r="K369" s="545"/>
      <c r="L369" s="57"/>
      <c r="M369" s="287" t="s">
        <v>235</v>
      </c>
      <c r="N369" s="6">
        <v>1054315520137</v>
      </c>
      <c r="O369" s="6"/>
      <c r="P369" s="28" t="s">
        <v>62</v>
      </c>
      <c r="Q369" s="202"/>
      <c r="R369" s="39">
        <v>1</v>
      </c>
      <c r="S369" s="39">
        <v>1</v>
      </c>
      <c r="T369" s="39">
        <v>1</v>
      </c>
      <c r="U369" s="39"/>
      <c r="V369" s="39">
        <f t="shared" si="10"/>
        <v>2</v>
      </c>
      <c r="W369" s="39"/>
      <c r="X369" s="273">
        <f t="shared" si="11"/>
        <v>2</v>
      </c>
    </row>
    <row r="370" spans="1:24" ht="64.5" customHeight="1">
      <c r="A370" s="237">
        <v>252</v>
      </c>
      <c r="B370" s="237">
        <v>22820</v>
      </c>
      <c r="C370" s="679" t="s">
        <v>879</v>
      </c>
      <c r="D370" s="237">
        <v>58.7881</v>
      </c>
      <c r="E370" s="237">
        <v>50.488419999999998</v>
      </c>
      <c r="F370" s="92" t="s">
        <v>576</v>
      </c>
      <c r="G370" s="92"/>
      <c r="H370" s="92">
        <v>1</v>
      </c>
      <c r="I370" s="537"/>
      <c r="J370" s="92">
        <v>1.1000000000000001</v>
      </c>
      <c r="K370" s="537"/>
      <c r="L370" s="26" t="s">
        <v>1276</v>
      </c>
      <c r="M370" s="19" t="s">
        <v>334</v>
      </c>
      <c r="N370" s="195">
        <v>1024301078944</v>
      </c>
      <c r="O370" s="195" t="s">
        <v>94</v>
      </c>
      <c r="P370" s="27" t="s">
        <v>236</v>
      </c>
      <c r="Q370" s="204" t="s">
        <v>1443</v>
      </c>
      <c r="R370" s="39">
        <v>1</v>
      </c>
      <c r="S370" s="39">
        <v>1</v>
      </c>
      <c r="T370" s="39"/>
      <c r="U370" s="39"/>
      <c r="V370" s="39">
        <f t="shared" si="10"/>
        <v>1</v>
      </c>
      <c r="W370" s="39">
        <v>1</v>
      </c>
      <c r="X370" s="273">
        <f t="shared" si="11"/>
        <v>1</v>
      </c>
    </row>
    <row r="371" spans="1:24" ht="60">
      <c r="A371" s="237">
        <v>253</v>
      </c>
      <c r="B371" s="236">
        <v>23924</v>
      </c>
      <c r="C371" s="287" t="s">
        <v>880</v>
      </c>
      <c r="D371" s="467" t="s">
        <v>1902</v>
      </c>
      <c r="E371" s="467" t="s">
        <v>1903</v>
      </c>
      <c r="F371" s="287" t="s">
        <v>794</v>
      </c>
      <c r="G371" s="283">
        <v>5.0999999999999996</v>
      </c>
      <c r="H371" s="283">
        <v>1</v>
      </c>
      <c r="I371" s="545"/>
      <c r="J371" s="283">
        <v>1.1000000000000001</v>
      </c>
      <c r="K371" s="545"/>
      <c r="L371" s="57" t="s">
        <v>1275</v>
      </c>
      <c r="M371" s="20" t="s">
        <v>334</v>
      </c>
      <c r="N371" s="194">
        <v>1024301078944</v>
      </c>
      <c r="O371" s="194" t="s">
        <v>94</v>
      </c>
      <c r="P371" s="28" t="s">
        <v>237</v>
      </c>
      <c r="Q371" s="206" t="s">
        <v>1444</v>
      </c>
      <c r="R371" s="39">
        <v>1</v>
      </c>
      <c r="S371" s="39">
        <v>1</v>
      </c>
      <c r="T371" s="39">
        <v>1</v>
      </c>
      <c r="U371" s="39">
        <v>1</v>
      </c>
      <c r="V371" s="39">
        <f t="shared" si="10"/>
        <v>1</v>
      </c>
      <c r="W371" s="39"/>
      <c r="X371" s="273">
        <f t="shared" si="11"/>
        <v>1</v>
      </c>
    </row>
    <row r="372" spans="1:24" ht="45">
      <c r="A372" s="237">
        <v>254</v>
      </c>
      <c r="B372" s="237">
        <v>23926</v>
      </c>
      <c r="C372" s="679" t="s">
        <v>881</v>
      </c>
      <c r="D372" s="237">
        <v>58.8063</v>
      </c>
      <c r="E372" s="237">
        <v>50.549059999999997</v>
      </c>
      <c r="F372" s="92" t="s">
        <v>576</v>
      </c>
      <c r="G372" s="92"/>
      <c r="H372" s="92">
        <v>1</v>
      </c>
      <c r="I372" s="537"/>
      <c r="J372" s="92">
        <v>1.1000000000000001</v>
      </c>
      <c r="K372" s="537"/>
      <c r="L372" s="56" t="s">
        <v>1275</v>
      </c>
      <c r="M372" s="19" t="s">
        <v>334</v>
      </c>
      <c r="N372" s="195">
        <v>1024301078944</v>
      </c>
      <c r="O372" s="195" t="s">
        <v>94</v>
      </c>
      <c r="P372" s="27" t="s">
        <v>237</v>
      </c>
      <c r="Q372" s="204" t="s">
        <v>1904</v>
      </c>
      <c r="R372" s="39">
        <v>1</v>
      </c>
      <c r="S372" s="39">
        <v>1</v>
      </c>
      <c r="T372" s="39"/>
      <c r="U372" s="39"/>
      <c r="V372" s="39">
        <f t="shared" si="10"/>
        <v>1</v>
      </c>
      <c r="W372" s="39">
        <v>1</v>
      </c>
      <c r="X372" s="273">
        <f t="shared" si="11"/>
        <v>1</v>
      </c>
    </row>
    <row r="373" spans="1:24" ht="90">
      <c r="A373" s="237">
        <v>255</v>
      </c>
      <c r="B373" s="236">
        <v>20052</v>
      </c>
      <c r="C373" s="287" t="s">
        <v>882</v>
      </c>
      <c r="D373" s="236">
        <v>58.756689999999999</v>
      </c>
      <c r="E373" s="236">
        <v>50.320450000000001</v>
      </c>
      <c r="F373" s="8" t="s">
        <v>794</v>
      </c>
      <c r="G373" s="283">
        <v>5.0999999999999996</v>
      </c>
      <c r="H373" s="283">
        <v>1</v>
      </c>
      <c r="I373" s="545"/>
      <c r="J373" s="283">
        <v>1.1000000000000001</v>
      </c>
      <c r="K373" s="545"/>
      <c r="L373" s="57" t="s">
        <v>1275</v>
      </c>
      <c r="M373" s="20" t="s">
        <v>334</v>
      </c>
      <c r="N373" s="194">
        <v>1024301078944</v>
      </c>
      <c r="O373" s="194" t="s">
        <v>94</v>
      </c>
      <c r="P373" s="28" t="s">
        <v>238</v>
      </c>
      <c r="Q373" s="206" t="s">
        <v>1445</v>
      </c>
      <c r="R373" s="39">
        <v>1</v>
      </c>
      <c r="S373" s="39">
        <v>1</v>
      </c>
      <c r="T373" s="39">
        <v>1</v>
      </c>
      <c r="U373" s="39">
        <v>1</v>
      </c>
      <c r="V373" s="39">
        <f t="shared" si="10"/>
        <v>1</v>
      </c>
      <c r="W373" s="39"/>
      <c r="X373" s="273">
        <f t="shared" si="11"/>
        <v>1</v>
      </c>
    </row>
    <row r="374" spans="1:24" ht="48" customHeight="1">
      <c r="A374" s="237">
        <v>256</v>
      </c>
      <c r="B374" s="236">
        <v>18104</v>
      </c>
      <c r="C374" s="681" t="s">
        <v>883</v>
      </c>
      <c r="D374" s="236">
        <v>58.749270000000003</v>
      </c>
      <c r="E374" s="236">
        <v>50.307360000000003</v>
      </c>
      <c r="F374" s="88" t="s">
        <v>578</v>
      </c>
      <c r="G374" s="88">
        <v>6</v>
      </c>
      <c r="H374" s="88">
        <v>1</v>
      </c>
      <c r="I374" s="545"/>
      <c r="J374" s="88">
        <v>1.1000000000000001</v>
      </c>
      <c r="K374" s="545"/>
      <c r="L374" s="57"/>
      <c r="M374" s="287" t="s">
        <v>240</v>
      </c>
      <c r="N374" s="6">
        <v>1024301080132</v>
      </c>
      <c r="O374" s="6" t="s">
        <v>239</v>
      </c>
      <c r="P374" s="28" t="s">
        <v>240</v>
      </c>
      <c r="Q374" s="625" t="s">
        <v>883</v>
      </c>
      <c r="R374" s="39">
        <v>1</v>
      </c>
      <c r="S374" s="39">
        <v>0</v>
      </c>
      <c r="T374" s="39">
        <v>1</v>
      </c>
      <c r="U374" s="39"/>
      <c r="V374" s="39">
        <f t="shared" si="10"/>
        <v>1</v>
      </c>
      <c r="W374" s="39"/>
      <c r="X374" s="273">
        <v>0</v>
      </c>
    </row>
    <row r="375" spans="1:24" ht="15" customHeight="1">
      <c r="A375" s="979">
        <v>257</v>
      </c>
      <c r="B375" s="979">
        <v>18174</v>
      </c>
      <c r="C375" s="969" t="s">
        <v>884</v>
      </c>
      <c r="D375" s="979">
        <v>58.75029</v>
      </c>
      <c r="E375" s="979">
        <v>50.311880000000002</v>
      </c>
      <c r="F375" s="969" t="s">
        <v>578</v>
      </c>
      <c r="G375" s="969">
        <v>6</v>
      </c>
      <c r="H375" s="969">
        <v>1</v>
      </c>
      <c r="I375" s="498"/>
      <c r="J375" s="969">
        <v>1.1000000000000001</v>
      </c>
      <c r="K375" s="498"/>
      <c r="L375" s="66"/>
      <c r="M375" s="989" t="s">
        <v>334</v>
      </c>
      <c r="N375" s="923">
        <v>1024301078944</v>
      </c>
      <c r="O375" s="923" t="s">
        <v>94</v>
      </c>
      <c r="P375" s="33" t="s">
        <v>233</v>
      </c>
      <c r="Q375" s="208" t="s">
        <v>1446</v>
      </c>
      <c r="R375" s="39">
        <v>1</v>
      </c>
      <c r="S375" s="39">
        <v>1</v>
      </c>
      <c r="T375" s="39">
        <v>1</v>
      </c>
      <c r="U375" s="39">
        <v>1</v>
      </c>
      <c r="V375" s="39">
        <f t="shared" si="10"/>
        <v>1</v>
      </c>
      <c r="W375" s="39"/>
      <c r="X375" s="273">
        <f t="shared" si="11"/>
        <v>1</v>
      </c>
    </row>
    <row r="376" spans="1:24" ht="60">
      <c r="A376" s="980"/>
      <c r="B376" s="980"/>
      <c r="C376" s="970"/>
      <c r="D376" s="980"/>
      <c r="E376" s="980"/>
      <c r="F376" s="970"/>
      <c r="G376" s="970"/>
      <c r="H376" s="970"/>
      <c r="I376" s="499"/>
      <c r="J376" s="970"/>
      <c r="K376" s="499"/>
      <c r="L376" s="68" t="s">
        <v>1275</v>
      </c>
      <c r="M376" s="990"/>
      <c r="N376" s="924"/>
      <c r="O376" s="924"/>
      <c r="P376" s="33" t="s">
        <v>241</v>
      </c>
      <c r="Q376" s="208" t="s">
        <v>2461</v>
      </c>
      <c r="R376" s="39"/>
      <c r="S376" s="39"/>
      <c r="T376" s="39"/>
      <c r="U376" s="39"/>
      <c r="V376" s="39">
        <f t="shared" si="10"/>
        <v>0</v>
      </c>
      <c r="W376" s="39"/>
      <c r="X376" s="273">
        <f t="shared" si="11"/>
        <v>0</v>
      </c>
    </row>
    <row r="377" spans="1:24" ht="60">
      <c r="A377" s="980"/>
      <c r="B377" s="980"/>
      <c r="C377" s="970"/>
      <c r="D377" s="980"/>
      <c r="E377" s="980"/>
      <c r="F377" s="970"/>
      <c r="G377" s="970"/>
      <c r="H377" s="970"/>
      <c r="I377" s="499"/>
      <c r="J377" s="970"/>
      <c r="K377" s="499"/>
      <c r="L377" s="68"/>
      <c r="M377" s="990"/>
      <c r="N377" s="924"/>
      <c r="O377" s="924"/>
      <c r="P377" s="33" t="s">
        <v>242</v>
      </c>
      <c r="Q377" s="208" t="s">
        <v>2461</v>
      </c>
      <c r="R377" s="39"/>
      <c r="S377" s="39"/>
      <c r="T377" s="39"/>
      <c r="U377" s="39"/>
      <c r="V377" s="39">
        <f t="shared" si="10"/>
        <v>0</v>
      </c>
      <c r="W377" s="39"/>
      <c r="X377" s="273">
        <f t="shared" si="11"/>
        <v>0</v>
      </c>
    </row>
    <row r="378" spans="1:24" ht="60">
      <c r="A378" s="983"/>
      <c r="B378" s="983"/>
      <c r="C378" s="971"/>
      <c r="D378" s="983"/>
      <c r="E378" s="983"/>
      <c r="F378" s="971"/>
      <c r="G378" s="971"/>
      <c r="H378" s="971"/>
      <c r="I378" s="500"/>
      <c r="J378" s="971"/>
      <c r="K378" s="500"/>
      <c r="L378" s="67"/>
      <c r="M378" s="991"/>
      <c r="N378" s="925"/>
      <c r="O378" s="925"/>
      <c r="P378" s="33" t="s">
        <v>243</v>
      </c>
      <c r="Q378" s="208" t="s">
        <v>2462</v>
      </c>
      <c r="R378" s="39"/>
      <c r="S378" s="39"/>
      <c r="T378" s="39"/>
      <c r="U378" s="39"/>
      <c r="V378" s="39">
        <f t="shared" si="10"/>
        <v>0</v>
      </c>
      <c r="W378" s="39"/>
      <c r="X378" s="273">
        <f t="shared" si="11"/>
        <v>0</v>
      </c>
    </row>
    <row r="379" spans="1:24" ht="45">
      <c r="A379" s="237">
        <v>258</v>
      </c>
      <c r="B379" s="237">
        <v>22823</v>
      </c>
      <c r="C379" s="679" t="s">
        <v>885</v>
      </c>
      <c r="D379" s="237">
        <v>58.749870000000001</v>
      </c>
      <c r="E379" s="237">
        <v>50.303809999999999</v>
      </c>
      <c r="F379" s="92" t="s">
        <v>576</v>
      </c>
      <c r="G379" s="92"/>
      <c r="H379" s="92">
        <v>1</v>
      </c>
      <c r="I379" s="537"/>
      <c r="J379" s="92">
        <v>1.1000000000000001</v>
      </c>
      <c r="K379" s="537"/>
      <c r="L379" s="56" t="s">
        <v>1275</v>
      </c>
      <c r="M379" s="19" t="s">
        <v>334</v>
      </c>
      <c r="N379" s="195">
        <v>1024301078944</v>
      </c>
      <c r="O379" s="195" t="s">
        <v>94</v>
      </c>
      <c r="P379" s="27" t="s">
        <v>233</v>
      </c>
      <c r="Q379" s="204" t="s">
        <v>1447</v>
      </c>
      <c r="R379" s="39">
        <v>1</v>
      </c>
      <c r="S379" s="39">
        <v>1</v>
      </c>
      <c r="T379" s="39"/>
      <c r="U379" s="39"/>
      <c r="V379" s="39">
        <f t="shared" si="10"/>
        <v>1</v>
      </c>
      <c r="W379" s="39">
        <v>1</v>
      </c>
      <c r="X379" s="273">
        <f t="shared" si="11"/>
        <v>1</v>
      </c>
    </row>
    <row r="380" spans="1:24" ht="48.75" customHeight="1">
      <c r="A380" s="237">
        <v>259</v>
      </c>
      <c r="B380" s="237">
        <v>23943</v>
      </c>
      <c r="C380" s="9" t="s">
        <v>886</v>
      </c>
      <c r="D380" s="237">
        <v>58.750999999999998</v>
      </c>
      <c r="E380" s="237">
        <v>50.307000000000002</v>
      </c>
      <c r="F380" s="92" t="s">
        <v>576</v>
      </c>
      <c r="G380" s="92"/>
      <c r="H380" s="92">
        <v>1</v>
      </c>
      <c r="I380" s="537"/>
      <c r="J380" s="92">
        <v>1.1000000000000001</v>
      </c>
      <c r="K380" s="537"/>
      <c r="L380" s="56" t="s">
        <v>1275</v>
      </c>
      <c r="M380" s="19" t="s">
        <v>334</v>
      </c>
      <c r="N380" s="195">
        <v>1024301078944</v>
      </c>
      <c r="O380" s="195" t="s">
        <v>94</v>
      </c>
      <c r="P380" s="27" t="s">
        <v>233</v>
      </c>
      <c r="Q380" s="204" t="s">
        <v>1448</v>
      </c>
      <c r="R380" s="39">
        <v>1</v>
      </c>
      <c r="S380" s="39">
        <v>1</v>
      </c>
      <c r="T380" s="39"/>
      <c r="U380" s="39"/>
      <c r="V380" s="39">
        <f t="shared" si="10"/>
        <v>1</v>
      </c>
      <c r="W380" s="39">
        <v>1</v>
      </c>
      <c r="X380" s="273">
        <f t="shared" si="11"/>
        <v>1</v>
      </c>
    </row>
    <row r="381" spans="1:24" ht="45">
      <c r="A381" s="237">
        <v>260</v>
      </c>
      <c r="B381" s="236">
        <v>23945</v>
      </c>
      <c r="C381" s="681" t="s">
        <v>887</v>
      </c>
      <c r="D381" s="236">
        <v>58.748339999999999</v>
      </c>
      <c r="E381" s="236">
        <v>50.309100000000001</v>
      </c>
      <c r="F381" s="88" t="s">
        <v>578</v>
      </c>
      <c r="G381" s="88">
        <v>4</v>
      </c>
      <c r="H381" s="88">
        <v>1</v>
      </c>
      <c r="I381" s="545"/>
      <c r="J381" s="88">
        <v>0.66</v>
      </c>
      <c r="K381" s="545"/>
      <c r="L381" s="57"/>
      <c r="M381" s="88" t="s">
        <v>244</v>
      </c>
      <c r="N381" s="6">
        <v>1024301080066</v>
      </c>
      <c r="O381" s="6" t="s">
        <v>245</v>
      </c>
      <c r="P381" s="28" t="s">
        <v>246</v>
      </c>
      <c r="Q381" s="625" t="s">
        <v>887</v>
      </c>
      <c r="R381" s="39">
        <v>1</v>
      </c>
      <c r="S381" s="39">
        <v>0</v>
      </c>
      <c r="T381" s="39">
        <v>1</v>
      </c>
      <c r="U381" s="39"/>
      <c r="V381" s="39">
        <f t="shared" si="10"/>
        <v>1</v>
      </c>
      <c r="W381" s="39"/>
      <c r="X381" s="273">
        <v>0</v>
      </c>
    </row>
    <row r="382" spans="1:24" ht="15" customHeight="1">
      <c r="A382" s="872">
        <v>261</v>
      </c>
      <c r="B382" s="872">
        <v>21086</v>
      </c>
      <c r="C382" s="887" t="s">
        <v>888</v>
      </c>
      <c r="D382" s="872">
        <v>58.748199999999997</v>
      </c>
      <c r="E382" s="872">
        <v>50.308770000000003</v>
      </c>
      <c r="F382" s="887" t="s">
        <v>796</v>
      </c>
      <c r="G382" s="926">
        <v>8</v>
      </c>
      <c r="H382" s="926">
        <v>2</v>
      </c>
      <c r="I382" s="568"/>
      <c r="J382" s="926">
        <v>2.2000000000000002</v>
      </c>
      <c r="K382" s="568"/>
      <c r="L382" s="60"/>
      <c r="M382" s="989" t="s">
        <v>334</v>
      </c>
      <c r="N382" s="923">
        <v>1024301078944</v>
      </c>
      <c r="O382" s="923" t="s">
        <v>94</v>
      </c>
      <c r="P382" s="28" t="s">
        <v>233</v>
      </c>
      <c r="Q382" s="206" t="s">
        <v>1449</v>
      </c>
      <c r="R382" s="39">
        <v>1</v>
      </c>
      <c r="S382" s="39">
        <v>1</v>
      </c>
      <c r="T382" s="39">
        <v>1</v>
      </c>
      <c r="U382" s="39">
        <v>1</v>
      </c>
      <c r="V382" s="39">
        <f t="shared" si="10"/>
        <v>2</v>
      </c>
      <c r="W382" s="39"/>
      <c r="X382" s="273">
        <f t="shared" si="11"/>
        <v>2</v>
      </c>
    </row>
    <row r="383" spans="1:24" ht="45" customHeight="1">
      <c r="A383" s="886"/>
      <c r="B383" s="886"/>
      <c r="C383" s="888"/>
      <c r="D383" s="886"/>
      <c r="E383" s="886"/>
      <c r="F383" s="927"/>
      <c r="G383" s="927"/>
      <c r="H383" s="927"/>
      <c r="I383" s="570"/>
      <c r="J383" s="927"/>
      <c r="K383" s="570"/>
      <c r="L383" s="61" t="s">
        <v>1275</v>
      </c>
      <c r="M383" s="991"/>
      <c r="N383" s="925"/>
      <c r="O383" s="925"/>
      <c r="P383" s="36" t="s">
        <v>63</v>
      </c>
      <c r="Q383" s="202" t="s">
        <v>2461</v>
      </c>
      <c r="R383" s="39"/>
      <c r="S383" s="39"/>
      <c r="T383" s="39"/>
      <c r="U383" s="39"/>
      <c r="V383" s="39">
        <f t="shared" si="10"/>
        <v>0</v>
      </c>
      <c r="W383" s="39"/>
      <c r="X383" s="273">
        <f t="shared" si="11"/>
        <v>0</v>
      </c>
    </row>
    <row r="384" spans="1:24" ht="75">
      <c r="A384" s="236">
        <v>262</v>
      </c>
      <c r="B384" s="236">
        <v>14743</v>
      </c>
      <c r="C384" s="681" t="s">
        <v>889</v>
      </c>
      <c r="D384" s="236">
        <v>58.74306</v>
      </c>
      <c r="E384" s="236">
        <v>50.303350000000002</v>
      </c>
      <c r="F384" s="88" t="s">
        <v>539</v>
      </c>
      <c r="G384" s="88">
        <v>4</v>
      </c>
      <c r="H384" s="88">
        <v>1</v>
      </c>
      <c r="I384" s="545"/>
      <c r="J384" s="88">
        <v>1.1000000000000001</v>
      </c>
      <c r="K384" s="545"/>
      <c r="L384" s="57"/>
      <c r="M384" s="88" t="s">
        <v>247</v>
      </c>
      <c r="N384" s="6">
        <v>1124329000157</v>
      </c>
      <c r="O384" s="6" t="s">
        <v>248</v>
      </c>
      <c r="P384" s="28" t="s">
        <v>247</v>
      </c>
      <c r="Q384" s="625" t="s">
        <v>889</v>
      </c>
      <c r="R384" s="39">
        <v>1</v>
      </c>
      <c r="S384" s="39">
        <v>0</v>
      </c>
      <c r="T384" s="39">
        <v>1</v>
      </c>
      <c r="U384" s="39"/>
      <c r="V384" s="39">
        <f t="shared" si="10"/>
        <v>1</v>
      </c>
      <c r="W384" s="39"/>
      <c r="X384" s="273">
        <v>0</v>
      </c>
    </row>
    <row r="385" spans="1:24" ht="45" customHeight="1">
      <c r="A385" s="236">
        <v>263</v>
      </c>
      <c r="B385" s="236">
        <v>23907</v>
      </c>
      <c r="C385" s="681" t="s">
        <v>890</v>
      </c>
      <c r="D385" s="236">
        <v>58.737859999999998</v>
      </c>
      <c r="E385" s="236">
        <v>50.292160000000003</v>
      </c>
      <c r="F385" s="287" t="s">
        <v>796</v>
      </c>
      <c r="G385" s="88">
        <v>2</v>
      </c>
      <c r="H385" s="88">
        <v>1</v>
      </c>
      <c r="I385" s="545"/>
      <c r="J385" s="88">
        <v>0.77</v>
      </c>
      <c r="K385" s="545"/>
      <c r="L385" s="57"/>
      <c r="M385" s="88" t="s">
        <v>249</v>
      </c>
      <c r="N385" s="6">
        <v>1134329000079</v>
      </c>
      <c r="O385" s="6" t="s">
        <v>250</v>
      </c>
      <c r="P385" s="28" t="s">
        <v>249</v>
      </c>
      <c r="Q385" s="625" t="s">
        <v>890</v>
      </c>
      <c r="R385" s="39">
        <v>1</v>
      </c>
      <c r="S385" s="39">
        <v>0</v>
      </c>
      <c r="T385" s="39">
        <v>1</v>
      </c>
      <c r="U385" s="39"/>
      <c r="V385" s="39">
        <f t="shared" si="10"/>
        <v>1</v>
      </c>
      <c r="W385" s="39"/>
      <c r="X385" s="273">
        <v>0</v>
      </c>
    </row>
    <row r="386" spans="1:24" ht="195">
      <c r="A386" s="236">
        <v>264</v>
      </c>
      <c r="B386" s="240">
        <v>20049</v>
      </c>
      <c r="C386" s="10" t="s">
        <v>891</v>
      </c>
      <c r="D386" s="240">
        <v>58.710079999999998</v>
      </c>
      <c r="E386" s="240">
        <v>50.285209999999999</v>
      </c>
      <c r="F386" s="10" t="s">
        <v>576</v>
      </c>
      <c r="G386" s="92"/>
      <c r="H386" s="92">
        <v>1</v>
      </c>
      <c r="I386" s="537"/>
      <c r="J386" s="92">
        <v>1.1000000000000001</v>
      </c>
      <c r="K386" s="537"/>
      <c r="L386" s="56" t="s">
        <v>1275</v>
      </c>
      <c r="M386" s="19" t="s">
        <v>334</v>
      </c>
      <c r="N386" s="195">
        <v>1024301078944</v>
      </c>
      <c r="O386" s="195" t="s">
        <v>94</v>
      </c>
      <c r="P386" s="27" t="s">
        <v>251</v>
      </c>
      <c r="Q386" s="204" t="s">
        <v>1450</v>
      </c>
      <c r="R386" s="39">
        <v>1</v>
      </c>
      <c r="S386" s="39">
        <v>1</v>
      </c>
      <c r="T386" s="39"/>
      <c r="U386" s="39"/>
      <c r="V386" s="39">
        <f t="shared" si="10"/>
        <v>1</v>
      </c>
      <c r="W386" s="39">
        <v>1</v>
      </c>
      <c r="X386" s="273">
        <f t="shared" si="11"/>
        <v>1</v>
      </c>
    </row>
    <row r="387" spans="1:24" ht="45">
      <c r="A387" s="236">
        <v>265</v>
      </c>
      <c r="B387" s="237">
        <v>20050</v>
      </c>
      <c r="C387" s="679" t="s">
        <v>892</v>
      </c>
      <c r="D387" s="593" t="s">
        <v>2721</v>
      </c>
      <c r="E387" s="593" t="s">
        <v>2722</v>
      </c>
      <c r="F387" s="92" t="s">
        <v>576</v>
      </c>
      <c r="G387" s="92"/>
      <c r="H387" s="92">
        <v>1</v>
      </c>
      <c r="I387" s="537"/>
      <c r="J387" s="92">
        <v>1.1000000000000001</v>
      </c>
      <c r="K387" s="537"/>
      <c r="L387" s="56" t="s">
        <v>1275</v>
      </c>
      <c r="M387" s="19" t="s">
        <v>334</v>
      </c>
      <c r="N387" s="195">
        <v>1024301078944</v>
      </c>
      <c r="O387" s="195" t="s">
        <v>179</v>
      </c>
      <c r="P387" s="27" t="s">
        <v>252</v>
      </c>
      <c r="Q387" s="204" t="s">
        <v>1451</v>
      </c>
      <c r="R387" s="39">
        <v>1</v>
      </c>
      <c r="S387" s="39">
        <v>1</v>
      </c>
      <c r="T387" s="39"/>
      <c r="U387" s="39"/>
      <c r="V387" s="39">
        <f t="shared" si="10"/>
        <v>1</v>
      </c>
      <c r="W387" s="39">
        <v>1</v>
      </c>
      <c r="X387" s="273">
        <f t="shared" si="11"/>
        <v>1</v>
      </c>
    </row>
    <row r="388" spans="1:24" ht="78.75" customHeight="1">
      <c r="A388" s="236">
        <v>266</v>
      </c>
      <c r="B388" s="237">
        <v>20033</v>
      </c>
      <c r="C388" s="679" t="s">
        <v>893</v>
      </c>
      <c r="D388" s="237">
        <v>58.782989999999998</v>
      </c>
      <c r="E388" s="237">
        <v>50.433549999999997</v>
      </c>
      <c r="F388" s="92" t="s">
        <v>399</v>
      </c>
      <c r="G388" s="92"/>
      <c r="H388" s="92">
        <v>2</v>
      </c>
      <c r="I388" s="537"/>
      <c r="J388" s="92">
        <v>1.5</v>
      </c>
      <c r="K388" s="537"/>
      <c r="L388" s="56"/>
      <c r="M388" s="92" t="s">
        <v>253</v>
      </c>
      <c r="N388" s="5">
        <v>1144345009049</v>
      </c>
      <c r="O388" s="5" t="s">
        <v>254</v>
      </c>
      <c r="P388" s="27" t="s">
        <v>253</v>
      </c>
      <c r="Q388" s="624" t="s">
        <v>893</v>
      </c>
      <c r="R388" s="39">
        <v>1</v>
      </c>
      <c r="S388" s="39">
        <v>0</v>
      </c>
      <c r="T388" s="39"/>
      <c r="U388" s="39"/>
      <c r="V388" s="39">
        <f t="shared" si="10"/>
        <v>2</v>
      </c>
      <c r="W388" s="39"/>
      <c r="X388" s="273">
        <v>0</v>
      </c>
    </row>
    <row r="389" spans="1:24" ht="69" customHeight="1">
      <c r="A389" s="872">
        <v>267</v>
      </c>
      <c r="B389" s="872">
        <v>20034</v>
      </c>
      <c r="C389" s="845" t="s">
        <v>894</v>
      </c>
      <c r="D389" s="872">
        <v>58.780909999999999</v>
      </c>
      <c r="E389" s="872">
        <v>50.429859999999998</v>
      </c>
      <c r="F389" s="845" t="s">
        <v>794</v>
      </c>
      <c r="G389" s="848">
        <v>17</v>
      </c>
      <c r="H389" s="848">
        <v>4</v>
      </c>
      <c r="I389" s="489"/>
      <c r="J389" s="848">
        <v>4.4000000000000004</v>
      </c>
      <c r="K389" s="489"/>
      <c r="L389" s="959" t="s">
        <v>1275</v>
      </c>
      <c r="M389" s="854" t="s">
        <v>334</v>
      </c>
      <c r="N389" s="857">
        <v>1024301078944</v>
      </c>
      <c r="O389" s="857" t="s">
        <v>94</v>
      </c>
      <c r="P389" s="28" t="s">
        <v>258</v>
      </c>
      <c r="Q389" s="206" t="s">
        <v>1452</v>
      </c>
      <c r="R389" s="39">
        <v>1</v>
      </c>
      <c r="S389" s="39">
        <v>1</v>
      </c>
      <c r="T389" s="39">
        <v>1</v>
      </c>
      <c r="U389" s="39">
        <v>1</v>
      </c>
      <c r="V389" s="39">
        <f t="shared" si="10"/>
        <v>4</v>
      </c>
      <c r="W389" s="39"/>
      <c r="X389" s="273">
        <f t="shared" si="11"/>
        <v>4</v>
      </c>
    </row>
    <row r="390" spans="1:24" s="368" customFormat="1" ht="69" customHeight="1">
      <c r="A390" s="886"/>
      <c r="B390" s="886"/>
      <c r="C390" s="847"/>
      <c r="D390" s="886"/>
      <c r="E390" s="886"/>
      <c r="F390" s="847"/>
      <c r="G390" s="850"/>
      <c r="H390" s="850"/>
      <c r="I390" s="491"/>
      <c r="J390" s="850"/>
      <c r="K390" s="491"/>
      <c r="L390" s="1000"/>
      <c r="M390" s="856"/>
      <c r="N390" s="859"/>
      <c r="O390" s="859"/>
      <c r="P390" s="36" t="s">
        <v>2077</v>
      </c>
      <c r="Q390" s="206"/>
      <c r="R390" s="39"/>
      <c r="S390" s="39"/>
      <c r="T390" s="39"/>
      <c r="U390" s="39"/>
      <c r="V390" s="39"/>
      <c r="W390" s="39"/>
      <c r="X390" s="273"/>
    </row>
    <row r="391" spans="1:24" ht="62.25" customHeight="1">
      <c r="A391" s="236">
        <v>268</v>
      </c>
      <c r="B391" s="236">
        <v>20035</v>
      </c>
      <c r="C391" s="287" t="s">
        <v>895</v>
      </c>
      <c r="D391" s="236">
        <v>58.780540000000002</v>
      </c>
      <c r="E391" s="236">
        <v>50.427250000000001</v>
      </c>
      <c r="F391" s="8" t="s">
        <v>794</v>
      </c>
      <c r="G391" s="88">
        <v>17</v>
      </c>
      <c r="H391" s="88">
        <v>3</v>
      </c>
      <c r="I391" s="545"/>
      <c r="J391" s="88">
        <v>3.3</v>
      </c>
      <c r="K391" s="545"/>
      <c r="L391" s="57" t="s">
        <v>1275</v>
      </c>
      <c r="M391" s="20" t="s">
        <v>334</v>
      </c>
      <c r="N391" s="194">
        <v>1024301078944</v>
      </c>
      <c r="O391" s="194" t="s">
        <v>94</v>
      </c>
      <c r="P391" s="28" t="s">
        <v>258</v>
      </c>
      <c r="Q391" s="206" t="s">
        <v>1453</v>
      </c>
      <c r="R391" s="39">
        <v>1</v>
      </c>
      <c r="S391" s="39">
        <v>1</v>
      </c>
      <c r="T391" s="39">
        <v>1</v>
      </c>
      <c r="U391" s="39">
        <v>1</v>
      </c>
      <c r="V391" s="39">
        <f t="shared" si="10"/>
        <v>3</v>
      </c>
      <c r="W391" s="39"/>
      <c r="X391" s="273">
        <f t="shared" si="11"/>
        <v>3</v>
      </c>
    </row>
    <row r="392" spans="1:24" ht="61.5" customHeight="1">
      <c r="A392" s="872">
        <v>269</v>
      </c>
      <c r="B392" s="872">
        <v>23740</v>
      </c>
      <c r="C392" s="887" t="s">
        <v>896</v>
      </c>
      <c r="D392" s="872" t="s">
        <v>38</v>
      </c>
      <c r="E392" s="872" t="s">
        <v>39</v>
      </c>
      <c r="F392" s="926" t="s">
        <v>578</v>
      </c>
      <c r="G392" s="926">
        <v>4</v>
      </c>
      <c r="H392" s="88">
        <v>1</v>
      </c>
      <c r="I392" s="545"/>
      <c r="J392" s="88">
        <v>0.77</v>
      </c>
      <c r="K392" s="545"/>
      <c r="L392" s="57"/>
      <c r="M392" s="8" t="s">
        <v>1823</v>
      </c>
      <c r="N392" s="6">
        <v>321435000023692</v>
      </c>
      <c r="O392" s="6" t="s">
        <v>259</v>
      </c>
      <c r="P392" s="36" t="s">
        <v>1823</v>
      </c>
      <c r="Q392" s="202" t="s">
        <v>2463</v>
      </c>
      <c r="R392" s="39">
        <v>1</v>
      </c>
      <c r="S392" s="39">
        <v>0</v>
      </c>
      <c r="T392" s="39">
        <v>1</v>
      </c>
      <c r="U392" s="39"/>
      <c r="V392" s="39">
        <f t="shared" si="10"/>
        <v>1</v>
      </c>
      <c r="W392" s="39"/>
      <c r="X392" s="273">
        <v>0</v>
      </c>
    </row>
    <row r="393" spans="1:24" ht="45">
      <c r="A393" s="886"/>
      <c r="B393" s="886"/>
      <c r="C393" s="888"/>
      <c r="D393" s="886"/>
      <c r="E393" s="886"/>
      <c r="F393" s="927"/>
      <c r="G393" s="927"/>
      <c r="H393" s="88">
        <v>1</v>
      </c>
      <c r="I393" s="545"/>
      <c r="J393" s="88">
        <v>0.77</v>
      </c>
      <c r="K393" s="545"/>
      <c r="L393" s="57"/>
      <c r="M393" s="287" t="s">
        <v>256</v>
      </c>
      <c r="N393" s="6">
        <v>311432924200029</v>
      </c>
      <c r="O393" s="6" t="s">
        <v>255</v>
      </c>
      <c r="P393" s="28" t="s">
        <v>257</v>
      </c>
      <c r="Q393" s="202" t="s">
        <v>2463</v>
      </c>
      <c r="R393" s="39">
        <v>1</v>
      </c>
      <c r="S393" s="39">
        <v>0</v>
      </c>
      <c r="T393" s="39">
        <v>1</v>
      </c>
      <c r="U393" s="39"/>
      <c r="V393" s="39">
        <f t="shared" si="10"/>
        <v>1</v>
      </c>
      <c r="W393" s="39"/>
      <c r="X393" s="273">
        <v>0</v>
      </c>
    </row>
    <row r="394" spans="1:24" ht="30">
      <c r="A394" s="236">
        <v>270</v>
      </c>
      <c r="B394" s="241">
        <v>29191</v>
      </c>
      <c r="C394" s="672" t="s">
        <v>1249</v>
      </c>
      <c r="D394" s="674" t="s">
        <v>1251</v>
      </c>
      <c r="E394" s="597" t="s">
        <v>1250</v>
      </c>
      <c r="F394" s="54" t="s">
        <v>609</v>
      </c>
      <c r="G394" s="176">
        <v>2</v>
      </c>
      <c r="H394" s="176">
        <v>1</v>
      </c>
      <c r="I394" s="494"/>
      <c r="J394" s="176">
        <v>0.75</v>
      </c>
      <c r="K394" s="494"/>
      <c r="L394" s="64"/>
      <c r="M394" s="54" t="s">
        <v>1252</v>
      </c>
      <c r="N394" s="177">
        <v>1124329000993</v>
      </c>
      <c r="O394" s="179" t="s">
        <v>1253</v>
      </c>
      <c r="P394" s="180" t="s">
        <v>1252</v>
      </c>
      <c r="Q394" s="623" t="s">
        <v>1249</v>
      </c>
      <c r="R394" s="39">
        <v>1</v>
      </c>
      <c r="S394" s="39">
        <v>0</v>
      </c>
      <c r="T394" s="39">
        <v>1</v>
      </c>
      <c r="U394" s="39"/>
      <c r="V394" s="39">
        <f t="shared" si="10"/>
        <v>1</v>
      </c>
      <c r="W394" s="39"/>
      <c r="X394" s="273">
        <v>0</v>
      </c>
    </row>
    <row r="395" spans="1:24" ht="46.5" customHeight="1">
      <c r="A395" s="236">
        <v>271</v>
      </c>
      <c r="B395" s="236">
        <v>29836</v>
      </c>
      <c r="C395" s="287" t="s">
        <v>1769</v>
      </c>
      <c r="D395" s="467" t="s">
        <v>1770</v>
      </c>
      <c r="E395" s="467" t="s">
        <v>1771</v>
      </c>
      <c r="F395" s="8" t="s">
        <v>539</v>
      </c>
      <c r="G395" s="178">
        <v>4</v>
      </c>
      <c r="H395" s="178">
        <v>1</v>
      </c>
      <c r="I395" s="545"/>
      <c r="J395" s="178">
        <v>0.75</v>
      </c>
      <c r="K395" s="545"/>
      <c r="L395" s="57"/>
      <c r="M395" s="8" t="s">
        <v>1772</v>
      </c>
      <c r="N395" s="177">
        <v>1204300010936</v>
      </c>
      <c r="O395" s="179" t="s">
        <v>1773</v>
      </c>
      <c r="P395" s="180" t="s">
        <v>1772</v>
      </c>
      <c r="Q395" s="287" t="s">
        <v>1769</v>
      </c>
      <c r="R395" s="39">
        <v>1</v>
      </c>
      <c r="S395" s="39">
        <v>0</v>
      </c>
      <c r="T395" s="39">
        <v>1</v>
      </c>
      <c r="U395" s="39"/>
      <c r="V395" s="39">
        <f t="shared" si="10"/>
        <v>1</v>
      </c>
      <c r="W395" s="39"/>
      <c r="X395" s="273">
        <v>0</v>
      </c>
    </row>
    <row r="396" spans="1:24" ht="30" customHeight="1">
      <c r="A396" s="236">
        <v>272</v>
      </c>
      <c r="B396" s="451">
        <v>19675</v>
      </c>
      <c r="C396" s="661" t="s">
        <v>897</v>
      </c>
      <c r="D396" s="658" t="s">
        <v>36</v>
      </c>
      <c r="E396" s="576" t="s">
        <v>37</v>
      </c>
      <c r="F396" s="450" t="s">
        <v>578</v>
      </c>
      <c r="G396" s="450">
        <v>4</v>
      </c>
      <c r="H396" s="88">
        <v>1</v>
      </c>
      <c r="I396" s="545"/>
      <c r="J396" s="88">
        <v>1.1000000000000001</v>
      </c>
      <c r="K396" s="545"/>
      <c r="L396" s="57"/>
      <c r="M396" s="88" t="s">
        <v>261</v>
      </c>
      <c r="N396" s="6">
        <v>1024301080066</v>
      </c>
      <c r="O396" s="6" t="s">
        <v>260</v>
      </c>
      <c r="P396" s="28" t="s">
        <v>262</v>
      </c>
      <c r="Q396" s="619" t="s">
        <v>897</v>
      </c>
      <c r="R396" s="39">
        <v>1</v>
      </c>
      <c r="S396" s="39">
        <v>0</v>
      </c>
      <c r="T396" s="39">
        <v>1</v>
      </c>
      <c r="U396" s="39"/>
      <c r="V396" s="39">
        <f t="shared" si="10"/>
        <v>1</v>
      </c>
      <c r="W396" s="39"/>
      <c r="X396" s="273">
        <v>0</v>
      </c>
    </row>
    <row r="397" spans="1:24" ht="75">
      <c r="A397" s="236">
        <v>273</v>
      </c>
      <c r="B397" s="251">
        <v>30652</v>
      </c>
      <c r="C397" s="17" t="s">
        <v>1894</v>
      </c>
      <c r="D397" s="251" t="s">
        <v>1875</v>
      </c>
      <c r="E397" s="251" t="s">
        <v>1874</v>
      </c>
      <c r="F397" s="8" t="s">
        <v>399</v>
      </c>
      <c r="G397" s="262"/>
      <c r="H397" s="262">
        <v>1</v>
      </c>
      <c r="I397" s="545"/>
      <c r="J397" s="262">
        <v>1.1000000000000001</v>
      </c>
      <c r="K397" s="545"/>
      <c r="L397" s="57"/>
      <c r="M397" s="8" t="s">
        <v>1876</v>
      </c>
      <c r="N397" s="55" t="s">
        <v>1877</v>
      </c>
      <c r="O397" s="55" t="s">
        <v>1878</v>
      </c>
      <c r="P397" s="36" t="s">
        <v>1876</v>
      </c>
      <c r="Q397" s="17" t="s">
        <v>1894</v>
      </c>
      <c r="R397" s="39">
        <v>1</v>
      </c>
      <c r="S397" s="39"/>
      <c r="T397" s="39"/>
      <c r="U397" s="39"/>
      <c r="V397" s="39">
        <f t="shared" si="10"/>
        <v>1</v>
      </c>
      <c r="W397" s="39"/>
      <c r="X397" s="273"/>
    </row>
    <row r="398" spans="1:24" ht="75">
      <c r="A398" s="236">
        <v>274</v>
      </c>
      <c r="B398" s="251">
        <v>30683</v>
      </c>
      <c r="C398" s="17" t="s">
        <v>1884</v>
      </c>
      <c r="D398" s="251" t="s">
        <v>1886</v>
      </c>
      <c r="E398" s="251" t="s">
        <v>1885</v>
      </c>
      <c r="F398" s="8" t="s">
        <v>782</v>
      </c>
      <c r="G398" s="268"/>
      <c r="H398" s="268">
        <v>1</v>
      </c>
      <c r="I398" s="545"/>
      <c r="J398" s="268">
        <v>0.75</v>
      </c>
      <c r="K398" s="545"/>
      <c r="L398" s="57"/>
      <c r="M398" s="287" t="s">
        <v>1887</v>
      </c>
      <c r="N398" s="55"/>
      <c r="O398" s="55" t="s">
        <v>1888</v>
      </c>
      <c r="P398" s="36" t="s">
        <v>2370</v>
      </c>
      <c r="Q398" s="17" t="s">
        <v>1884</v>
      </c>
      <c r="R398" s="39">
        <v>1</v>
      </c>
      <c r="S398" s="39"/>
      <c r="T398" s="39"/>
      <c r="U398" s="39"/>
      <c r="V398" s="39">
        <f t="shared" si="10"/>
        <v>1</v>
      </c>
      <c r="W398" s="39"/>
      <c r="X398" s="273"/>
    </row>
    <row r="399" spans="1:24" s="368" customFormat="1" ht="105">
      <c r="A399" s="236">
        <v>275</v>
      </c>
      <c r="B399" s="251">
        <v>17276</v>
      </c>
      <c r="C399" s="17" t="s">
        <v>2067</v>
      </c>
      <c r="D399" s="593">
        <v>58.719450000000002</v>
      </c>
      <c r="E399" s="593">
        <v>50.268349999999998</v>
      </c>
      <c r="F399" s="287" t="s">
        <v>1283</v>
      </c>
      <c r="G399" s="421"/>
      <c r="H399" s="421">
        <v>2</v>
      </c>
      <c r="I399" s="545"/>
      <c r="J399" s="421">
        <v>2.2000000000000002</v>
      </c>
      <c r="K399" s="545"/>
      <c r="L399" s="57"/>
      <c r="M399" s="287" t="s">
        <v>2068</v>
      </c>
      <c r="N399" s="55">
        <v>1024301078438</v>
      </c>
      <c r="O399" s="55" t="s">
        <v>2068</v>
      </c>
      <c r="P399" s="36"/>
      <c r="Q399" s="17" t="s">
        <v>2067</v>
      </c>
      <c r="R399" s="39">
        <v>1</v>
      </c>
      <c r="S399" s="39"/>
      <c r="T399" s="39">
        <v>1</v>
      </c>
      <c r="U399" s="39"/>
      <c r="V399" s="39">
        <f t="shared" si="10"/>
        <v>2</v>
      </c>
      <c r="W399" s="39"/>
      <c r="X399" s="273"/>
    </row>
    <row r="400" spans="1:24" s="368" customFormat="1" ht="30">
      <c r="A400" s="236">
        <v>276</v>
      </c>
      <c r="B400" s="266">
        <v>32767</v>
      </c>
      <c r="C400" s="20" t="s">
        <v>2566</v>
      </c>
      <c r="D400" s="593" t="s">
        <v>2568</v>
      </c>
      <c r="E400" s="593" t="s">
        <v>2567</v>
      </c>
      <c r="F400" s="287" t="s">
        <v>1283</v>
      </c>
      <c r="G400" s="650"/>
      <c r="H400" s="650">
        <v>1</v>
      </c>
      <c r="I400" s="650"/>
      <c r="J400" s="650">
        <v>0.77</v>
      </c>
      <c r="K400" s="650"/>
      <c r="L400" s="57"/>
      <c r="M400" s="287" t="s">
        <v>2569</v>
      </c>
      <c r="N400" s="55" t="s">
        <v>2595</v>
      </c>
      <c r="O400" s="55" t="s">
        <v>2570</v>
      </c>
      <c r="P400" s="36" t="s">
        <v>2569</v>
      </c>
      <c r="Q400" s="17" t="s">
        <v>2566</v>
      </c>
      <c r="R400" s="39">
        <v>1</v>
      </c>
      <c r="S400" s="39"/>
      <c r="T400" s="39">
        <v>1</v>
      </c>
      <c r="U400" s="39"/>
      <c r="V400" s="39">
        <f t="shared" si="10"/>
        <v>1</v>
      </c>
      <c r="W400" s="39"/>
      <c r="X400" s="273"/>
    </row>
    <row r="401" spans="1:24" ht="30.75" customHeight="1">
      <c r="A401" s="342"/>
      <c r="B401" s="343"/>
      <c r="C401" s="330"/>
      <c r="D401" s="343"/>
      <c r="E401" s="343"/>
      <c r="F401" s="331"/>
      <c r="G401" s="334"/>
      <c r="H401" s="334"/>
      <c r="I401" s="334"/>
      <c r="J401" s="334"/>
      <c r="K401" s="334"/>
      <c r="L401" s="335"/>
      <c r="M401" s="331"/>
      <c r="N401" s="337"/>
      <c r="O401" s="337"/>
      <c r="P401" s="344"/>
      <c r="Q401" s="340"/>
      <c r="R401" s="327">
        <f>SUM(R349:R400)</f>
        <v>37</v>
      </c>
      <c r="S401" s="327">
        <f t="shared" ref="S401" si="17">SUM(S349:S399)</f>
        <v>21</v>
      </c>
      <c r="T401" s="327">
        <f>SUM(T349:T400)</f>
        <v>28</v>
      </c>
      <c r="U401" s="327">
        <f t="shared" ref="U401" si="18">SUM(U349:U399)</f>
        <v>14</v>
      </c>
      <c r="V401" s="327">
        <f t="shared" ref="V401" si="19">SUM(V349:V399)</f>
        <v>50</v>
      </c>
      <c r="W401" s="327">
        <f t="shared" ref="W401" si="20">SUM(W349:W399)</f>
        <v>6</v>
      </c>
      <c r="X401" s="327">
        <f t="shared" ref="X401" si="21">SUM(X349:X399)</f>
        <v>29</v>
      </c>
    </row>
    <row r="402" spans="1:24" ht="64.5" customHeight="1">
      <c r="A402" s="310">
        <v>277</v>
      </c>
      <c r="B402" s="255">
        <v>8731</v>
      </c>
      <c r="C402" s="21" t="s">
        <v>898</v>
      </c>
      <c r="D402" s="680">
        <v>58.617019999999997</v>
      </c>
      <c r="E402" s="583">
        <v>50.335839999999997</v>
      </c>
      <c r="F402" s="21" t="s">
        <v>794</v>
      </c>
      <c r="G402" s="21">
        <v>6</v>
      </c>
      <c r="H402" s="21">
        <v>2</v>
      </c>
      <c r="I402" s="21"/>
      <c r="J402" s="21">
        <v>1.54</v>
      </c>
      <c r="K402" s="21"/>
      <c r="L402" s="70"/>
      <c r="M402" s="21" t="s">
        <v>2371</v>
      </c>
      <c r="N402" s="22">
        <v>1024301083234</v>
      </c>
      <c r="O402" s="22" t="s">
        <v>268</v>
      </c>
      <c r="P402" s="263" t="s">
        <v>2371</v>
      </c>
      <c r="Q402" s="264" t="s">
        <v>579</v>
      </c>
      <c r="R402" s="265">
        <v>1</v>
      </c>
      <c r="S402" s="265">
        <v>0</v>
      </c>
      <c r="T402" s="265">
        <v>1</v>
      </c>
      <c r="U402" s="265"/>
      <c r="V402" s="265">
        <f t="shared" si="10"/>
        <v>2</v>
      </c>
      <c r="W402" s="265"/>
      <c r="X402" s="275">
        <v>0</v>
      </c>
    </row>
    <row r="403" spans="1:24" ht="90">
      <c r="A403" s="251">
        <v>278</v>
      </c>
      <c r="B403" s="242">
        <v>21967</v>
      </c>
      <c r="C403" s="656" t="s">
        <v>899</v>
      </c>
      <c r="D403" s="660">
        <v>58.615830000000003</v>
      </c>
      <c r="E403" s="578">
        <v>50.3386</v>
      </c>
      <c r="F403" s="89" t="s">
        <v>794</v>
      </c>
      <c r="G403" s="89">
        <v>1.5</v>
      </c>
      <c r="H403" s="89">
        <v>1</v>
      </c>
      <c r="I403" s="492"/>
      <c r="J403" s="89">
        <v>0.75</v>
      </c>
      <c r="K403" s="492"/>
      <c r="L403" s="69"/>
      <c r="M403" s="616" t="s">
        <v>271</v>
      </c>
      <c r="N403" s="738" t="s">
        <v>2677</v>
      </c>
      <c r="O403" s="91" t="s">
        <v>272</v>
      </c>
      <c r="P403" s="35" t="s">
        <v>273</v>
      </c>
      <c r="Q403" s="212" t="s">
        <v>580</v>
      </c>
      <c r="R403" s="39">
        <v>1</v>
      </c>
      <c r="S403" s="39">
        <v>0</v>
      </c>
      <c r="T403" s="39">
        <v>1</v>
      </c>
      <c r="U403" s="39"/>
      <c r="V403" s="39">
        <f t="shared" si="10"/>
        <v>1</v>
      </c>
      <c r="W403" s="39"/>
      <c r="X403" s="273">
        <v>0</v>
      </c>
    </row>
    <row r="404" spans="1:24" ht="71.25" customHeight="1">
      <c r="A404" s="1034">
        <v>279</v>
      </c>
      <c r="B404" s="1034">
        <v>23971</v>
      </c>
      <c r="C404" s="1152" t="s">
        <v>900</v>
      </c>
      <c r="D404" s="1026">
        <v>58.615319999999997</v>
      </c>
      <c r="E404" s="1034">
        <v>50.339060000000003</v>
      </c>
      <c r="F404" s="1009" t="s">
        <v>794</v>
      </c>
      <c r="G404" s="1009">
        <v>6</v>
      </c>
      <c r="H404" s="1009">
        <v>3</v>
      </c>
      <c r="I404" s="492"/>
      <c r="J404" s="1009">
        <v>3.3</v>
      </c>
      <c r="K404" s="558"/>
      <c r="L404" s="933" t="s">
        <v>1275</v>
      </c>
      <c r="M404" s="1009" t="s">
        <v>334</v>
      </c>
      <c r="N404" s="917">
        <v>1024301078944</v>
      </c>
      <c r="O404" s="917" t="s">
        <v>94</v>
      </c>
      <c r="P404" s="35" t="s">
        <v>263</v>
      </c>
      <c r="Q404" s="212" t="s">
        <v>1455</v>
      </c>
      <c r="R404" s="39">
        <v>1</v>
      </c>
      <c r="S404" s="39">
        <v>1</v>
      </c>
      <c r="T404" s="39">
        <v>1</v>
      </c>
      <c r="U404" s="39">
        <v>1</v>
      </c>
      <c r="V404" s="39">
        <f t="shared" si="10"/>
        <v>3</v>
      </c>
      <c r="W404" s="39"/>
      <c r="X404" s="273">
        <f t="shared" si="11"/>
        <v>3</v>
      </c>
    </row>
    <row r="405" spans="1:24" ht="60">
      <c r="A405" s="1034"/>
      <c r="B405" s="1034"/>
      <c r="C405" s="1153"/>
      <c r="D405" s="1151"/>
      <c r="E405" s="1034"/>
      <c r="F405" s="1009"/>
      <c r="G405" s="1009"/>
      <c r="H405" s="1009"/>
      <c r="I405" s="492"/>
      <c r="J405" s="1009"/>
      <c r="K405" s="377"/>
      <c r="L405" s="935"/>
      <c r="M405" s="1009"/>
      <c r="N405" s="917"/>
      <c r="O405" s="917"/>
      <c r="P405" s="35" t="s">
        <v>269</v>
      </c>
      <c r="Q405" s="212" t="s">
        <v>2464</v>
      </c>
      <c r="R405" s="39"/>
      <c r="S405" s="39"/>
      <c r="T405" s="39"/>
      <c r="U405" s="39"/>
      <c r="V405" s="39">
        <f t="shared" si="10"/>
        <v>0</v>
      </c>
      <c r="W405" s="39"/>
      <c r="X405" s="273">
        <f t="shared" si="11"/>
        <v>0</v>
      </c>
    </row>
    <row r="406" spans="1:24" ht="75">
      <c r="A406" s="1034"/>
      <c r="B406" s="1034"/>
      <c r="C406" s="1154"/>
      <c r="D406" s="1027"/>
      <c r="E406" s="1034"/>
      <c r="F406" s="1009"/>
      <c r="G406" s="1009"/>
      <c r="H406" s="1009"/>
      <c r="I406" s="492"/>
      <c r="J406" s="1009"/>
      <c r="K406" s="21"/>
      <c r="L406" s="934"/>
      <c r="M406" s="1009"/>
      <c r="N406" s="917"/>
      <c r="O406" s="917"/>
      <c r="P406" s="35" t="s">
        <v>270</v>
      </c>
      <c r="Q406" s="212" t="s">
        <v>2465</v>
      </c>
      <c r="R406" s="39"/>
      <c r="S406" s="39"/>
      <c r="T406" s="39"/>
      <c r="U406" s="39"/>
      <c r="V406" s="39">
        <f t="shared" si="10"/>
        <v>0</v>
      </c>
      <c r="W406" s="39"/>
      <c r="X406" s="273">
        <f t="shared" si="11"/>
        <v>0</v>
      </c>
    </row>
    <row r="407" spans="1:24" ht="60">
      <c r="A407" s="242">
        <v>280</v>
      </c>
      <c r="B407" s="242">
        <v>24009</v>
      </c>
      <c r="C407" s="656" t="s">
        <v>901</v>
      </c>
      <c r="D407" s="660">
        <v>58.613990000000001</v>
      </c>
      <c r="E407" s="578">
        <v>50.337719999999997</v>
      </c>
      <c r="F407" s="89" t="s">
        <v>794</v>
      </c>
      <c r="G407" s="89">
        <v>3</v>
      </c>
      <c r="H407" s="89">
        <v>1</v>
      </c>
      <c r="I407" s="492"/>
      <c r="J407" s="89">
        <v>1.1000000000000001</v>
      </c>
      <c r="K407" s="492"/>
      <c r="L407" s="69"/>
      <c r="M407" s="616" t="s">
        <v>274</v>
      </c>
      <c r="N407" s="91">
        <v>1024301080946</v>
      </c>
      <c r="O407" s="91" t="s">
        <v>21</v>
      </c>
      <c r="P407" s="35" t="s">
        <v>274</v>
      </c>
      <c r="Q407" s="618" t="s">
        <v>901</v>
      </c>
      <c r="R407" s="39">
        <v>1</v>
      </c>
      <c r="S407" s="39">
        <v>0</v>
      </c>
      <c r="T407" s="39">
        <v>1</v>
      </c>
      <c r="U407" s="39"/>
      <c r="V407" s="39">
        <f t="shared" si="10"/>
        <v>1</v>
      </c>
      <c r="W407" s="39"/>
      <c r="X407" s="273">
        <v>0</v>
      </c>
    </row>
    <row r="408" spans="1:24" ht="62.25" customHeight="1">
      <c r="A408" s="1026">
        <v>281</v>
      </c>
      <c r="B408" s="1026">
        <v>24010</v>
      </c>
      <c r="C408" s="992" t="s">
        <v>902</v>
      </c>
      <c r="D408" s="1026">
        <v>58.619340000000001</v>
      </c>
      <c r="E408" s="1026">
        <v>50.327620000000003</v>
      </c>
      <c r="F408" s="992" t="s">
        <v>794</v>
      </c>
      <c r="G408" s="992">
        <v>6</v>
      </c>
      <c r="H408" s="992">
        <v>3</v>
      </c>
      <c r="I408" s="496"/>
      <c r="J408" s="992">
        <v>3.3</v>
      </c>
      <c r="K408" s="496"/>
      <c r="L408" s="933" t="s">
        <v>1275</v>
      </c>
      <c r="M408" s="992" t="s">
        <v>334</v>
      </c>
      <c r="N408" s="915">
        <v>1024301078944</v>
      </c>
      <c r="O408" s="915" t="s">
        <v>94</v>
      </c>
      <c r="P408" s="35" t="s">
        <v>263</v>
      </c>
      <c r="Q408" s="212" t="s">
        <v>1456</v>
      </c>
      <c r="R408" s="39">
        <v>1</v>
      </c>
      <c r="S408" s="39">
        <v>1</v>
      </c>
      <c r="T408" s="39">
        <v>1</v>
      </c>
      <c r="U408" s="39">
        <v>1</v>
      </c>
      <c r="V408" s="39">
        <f t="shared" si="10"/>
        <v>3</v>
      </c>
      <c r="W408" s="39"/>
      <c r="X408" s="273">
        <f t="shared" si="11"/>
        <v>3</v>
      </c>
    </row>
    <row r="409" spans="1:24" s="368" customFormat="1" ht="45" customHeight="1">
      <c r="A409" s="1027"/>
      <c r="B409" s="1027"/>
      <c r="C409" s="993"/>
      <c r="D409" s="1027"/>
      <c r="E409" s="1027"/>
      <c r="F409" s="993"/>
      <c r="G409" s="993"/>
      <c r="H409" s="993"/>
      <c r="I409" s="497"/>
      <c r="J409" s="993"/>
      <c r="K409" s="497"/>
      <c r="L409" s="934"/>
      <c r="M409" s="993"/>
      <c r="N409" s="916"/>
      <c r="O409" s="916"/>
      <c r="P409" s="35" t="s">
        <v>2152</v>
      </c>
      <c r="Q409" s="212"/>
      <c r="R409" s="39"/>
      <c r="S409" s="39"/>
      <c r="T409" s="39"/>
      <c r="U409" s="39"/>
      <c r="V409" s="39"/>
      <c r="W409" s="39"/>
      <c r="X409" s="273"/>
    </row>
    <row r="410" spans="1:24" ht="75">
      <c r="A410" s="267">
        <v>282</v>
      </c>
      <c r="B410" s="242">
        <v>24011</v>
      </c>
      <c r="C410" s="656" t="s">
        <v>903</v>
      </c>
      <c r="D410" s="660">
        <v>58.616930000000004</v>
      </c>
      <c r="E410" s="578">
        <v>50.330080000000002</v>
      </c>
      <c r="F410" s="89" t="s">
        <v>794</v>
      </c>
      <c r="G410" s="89">
        <v>6</v>
      </c>
      <c r="H410" s="89">
        <v>3</v>
      </c>
      <c r="I410" s="492"/>
      <c r="J410" s="89">
        <v>3.3</v>
      </c>
      <c r="K410" s="492"/>
      <c r="L410" s="69" t="s">
        <v>1275</v>
      </c>
      <c r="M410" s="89" t="s">
        <v>334</v>
      </c>
      <c r="N410" s="91">
        <v>1024301078944</v>
      </c>
      <c r="O410" s="91" t="s">
        <v>94</v>
      </c>
      <c r="P410" s="35" t="s">
        <v>263</v>
      </c>
      <c r="Q410" s="212" t="s">
        <v>1454</v>
      </c>
      <c r="R410" s="39">
        <v>1</v>
      </c>
      <c r="S410" s="39">
        <v>1</v>
      </c>
      <c r="T410" s="39">
        <v>1</v>
      </c>
      <c r="U410" s="39">
        <v>1</v>
      </c>
      <c r="V410" s="39">
        <f t="shared" si="10"/>
        <v>3</v>
      </c>
      <c r="W410" s="39"/>
      <c r="X410" s="273">
        <f t="shared" si="11"/>
        <v>3</v>
      </c>
    </row>
    <row r="411" spans="1:24" ht="115.5" customHeight="1">
      <c r="A411" s="1034">
        <v>283</v>
      </c>
      <c r="B411" s="1014">
        <v>24012</v>
      </c>
      <c r="C411" s="1163" t="s">
        <v>904</v>
      </c>
      <c r="D411" s="1166">
        <v>58.619340000000001</v>
      </c>
      <c r="E411" s="1014">
        <v>50.3401</v>
      </c>
      <c r="F411" s="1009" t="s">
        <v>794</v>
      </c>
      <c r="G411" s="1009">
        <v>6</v>
      </c>
      <c r="H411" s="1009">
        <v>3</v>
      </c>
      <c r="I411" s="492"/>
      <c r="J411" s="1009">
        <v>3.3</v>
      </c>
      <c r="K411" s="492"/>
      <c r="L411" s="69" t="s">
        <v>1275</v>
      </c>
      <c r="M411" s="1009" t="s">
        <v>334</v>
      </c>
      <c r="N411" s="917">
        <v>1024301078944</v>
      </c>
      <c r="O411" s="917" t="s">
        <v>94</v>
      </c>
      <c r="P411" s="35" t="s">
        <v>263</v>
      </c>
      <c r="Q411" s="212" t="s">
        <v>1457</v>
      </c>
      <c r="R411" s="39">
        <v>1</v>
      </c>
      <c r="S411" s="39">
        <v>1</v>
      </c>
      <c r="T411" s="39">
        <v>1</v>
      </c>
      <c r="U411" s="39">
        <v>1</v>
      </c>
      <c r="V411" s="39">
        <f t="shared" si="10"/>
        <v>3</v>
      </c>
      <c r="W411" s="39"/>
      <c r="X411" s="273">
        <f t="shared" si="11"/>
        <v>3</v>
      </c>
    </row>
    <row r="412" spans="1:24" ht="30" customHeight="1">
      <c r="A412" s="1034"/>
      <c r="B412" s="1014"/>
      <c r="C412" s="1164"/>
      <c r="D412" s="1167"/>
      <c r="E412" s="1014"/>
      <c r="F412" s="1009"/>
      <c r="G412" s="1009"/>
      <c r="H412" s="1009"/>
      <c r="I412" s="492"/>
      <c r="J412" s="1009"/>
      <c r="K412" s="492"/>
      <c r="L412" s="69"/>
      <c r="M412" s="1009"/>
      <c r="N412" s="917"/>
      <c r="O412" s="917"/>
      <c r="P412" s="35" t="s">
        <v>267</v>
      </c>
      <c r="Q412" s="212" t="s">
        <v>2466</v>
      </c>
      <c r="R412" s="39"/>
      <c r="S412" s="39"/>
      <c r="T412" s="39"/>
      <c r="U412" s="39"/>
      <c r="V412" s="39">
        <f t="shared" si="10"/>
        <v>0</v>
      </c>
      <c r="W412" s="39"/>
      <c r="X412" s="273">
        <f t="shared" si="11"/>
        <v>0</v>
      </c>
    </row>
    <row r="413" spans="1:24" ht="75">
      <c r="A413" s="1034"/>
      <c r="B413" s="1014"/>
      <c r="C413" s="1164"/>
      <c r="D413" s="1167"/>
      <c r="E413" s="1014"/>
      <c r="F413" s="1009"/>
      <c r="G413" s="1009"/>
      <c r="H413" s="1009"/>
      <c r="I413" s="492"/>
      <c r="J413" s="1009"/>
      <c r="K413" s="492"/>
      <c r="L413" s="69"/>
      <c r="M413" s="1009"/>
      <c r="N413" s="917"/>
      <c r="O413" s="917"/>
      <c r="P413" s="35" t="s">
        <v>266</v>
      </c>
      <c r="Q413" s="212" t="s">
        <v>2466</v>
      </c>
      <c r="R413" s="39"/>
      <c r="S413" s="39"/>
      <c r="T413" s="39"/>
      <c r="U413" s="39"/>
      <c r="V413" s="39">
        <f t="shared" si="10"/>
        <v>0</v>
      </c>
      <c r="W413" s="39"/>
      <c r="X413" s="273">
        <f t="shared" si="11"/>
        <v>0</v>
      </c>
    </row>
    <row r="414" spans="1:24" ht="60">
      <c r="A414" s="1034"/>
      <c r="B414" s="1014"/>
      <c r="C414" s="1164"/>
      <c r="D414" s="1167"/>
      <c r="E414" s="1014"/>
      <c r="F414" s="1009"/>
      <c r="G414" s="1009"/>
      <c r="H414" s="1009"/>
      <c r="I414" s="492"/>
      <c r="J414" s="1009"/>
      <c r="K414" s="492"/>
      <c r="L414" s="69"/>
      <c r="M414" s="1009"/>
      <c r="N414" s="917"/>
      <c r="O414" s="917"/>
      <c r="P414" s="35" t="s">
        <v>265</v>
      </c>
      <c r="Q414" s="212"/>
      <c r="R414" s="39"/>
      <c r="S414" s="39"/>
      <c r="T414" s="39"/>
      <c r="U414" s="39"/>
      <c r="V414" s="39">
        <f t="shared" si="10"/>
        <v>0</v>
      </c>
      <c r="W414" s="39"/>
      <c r="X414" s="273">
        <f t="shared" si="11"/>
        <v>0</v>
      </c>
    </row>
    <row r="415" spans="1:24" ht="78" customHeight="1">
      <c r="A415" s="1034"/>
      <c r="B415" s="1014"/>
      <c r="C415" s="1164"/>
      <c r="D415" s="1167"/>
      <c r="E415" s="1014"/>
      <c r="F415" s="1009"/>
      <c r="G415" s="1009"/>
      <c r="H415" s="1009"/>
      <c r="I415" s="492"/>
      <c r="J415" s="1009"/>
      <c r="K415" s="492"/>
      <c r="L415" s="69"/>
      <c r="M415" s="1009"/>
      <c r="N415" s="917"/>
      <c r="O415" s="917"/>
      <c r="P415" s="35" t="s">
        <v>264</v>
      </c>
      <c r="Q415" s="212" t="s">
        <v>2467</v>
      </c>
      <c r="R415" s="39"/>
      <c r="S415" s="39"/>
      <c r="T415" s="39"/>
      <c r="U415" s="39"/>
      <c r="V415" s="39">
        <f t="shared" ref="V415:V499" si="22">H415</f>
        <v>0</v>
      </c>
      <c r="W415" s="39"/>
      <c r="X415" s="273">
        <f t="shared" si="11"/>
        <v>0</v>
      </c>
    </row>
    <row r="416" spans="1:24" ht="47.25" customHeight="1">
      <c r="A416" s="1034"/>
      <c r="B416" s="1014"/>
      <c r="C416" s="1165"/>
      <c r="D416" s="1168"/>
      <c r="E416" s="1014"/>
      <c r="F416" s="1009"/>
      <c r="G416" s="1009"/>
      <c r="H416" s="1009"/>
      <c r="I416" s="492"/>
      <c r="J416" s="1009"/>
      <c r="K416" s="492"/>
      <c r="L416" s="69"/>
      <c r="M416" s="1009"/>
      <c r="N416" s="917"/>
      <c r="O416" s="917"/>
      <c r="P416" s="35" t="s">
        <v>581</v>
      </c>
      <c r="Q416" s="212" t="s">
        <v>2468</v>
      </c>
      <c r="R416" s="39"/>
      <c r="S416" s="39"/>
      <c r="T416" s="39"/>
      <c r="U416" s="39"/>
      <c r="V416" s="39">
        <f t="shared" si="22"/>
        <v>0</v>
      </c>
      <c r="W416" s="39"/>
      <c r="X416" s="273">
        <f t="shared" ref="X416:X503" si="23">H416</f>
        <v>0</v>
      </c>
    </row>
    <row r="417" spans="1:24" ht="78.75" customHeight="1">
      <c r="A417" s="374">
        <v>284</v>
      </c>
      <c r="B417" s="375">
        <v>28318</v>
      </c>
      <c r="C417" s="376" t="s">
        <v>1185</v>
      </c>
      <c r="D417" s="375" t="s">
        <v>735</v>
      </c>
      <c r="E417" s="375" t="s">
        <v>734</v>
      </c>
      <c r="F417" s="377" t="s">
        <v>794</v>
      </c>
      <c r="G417" s="377">
        <v>1.5</v>
      </c>
      <c r="H417" s="377">
        <v>1</v>
      </c>
      <c r="I417" s="377"/>
      <c r="J417" s="377">
        <v>0.66</v>
      </c>
      <c r="K417" s="377"/>
      <c r="L417" s="378"/>
      <c r="M417" s="377" t="s">
        <v>332</v>
      </c>
      <c r="N417" s="379">
        <v>1024301080407</v>
      </c>
      <c r="O417" s="379" t="s">
        <v>582</v>
      </c>
      <c r="P417" s="380" t="s">
        <v>733</v>
      </c>
      <c r="Q417" s="381" t="s">
        <v>2469</v>
      </c>
      <c r="R417" s="40">
        <v>1</v>
      </c>
      <c r="S417" s="40">
        <v>0</v>
      </c>
      <c r="T417" s="40">
        <v>1</v>
      </c>
      <c r="U417" s="40"/>
      <c r="V417" s="40">
        <f t="shared" si="22"/>
        <v>1</v>
      </c>
      <c r="W417" s="40"/>
      <c r="X417" s="274">
        <v>0</v>
      </c>
    </row>
    <row r="418" spans="1:24" s="368" customFormat="1" ht="40.5" customHeight="1">
      <c r="A418" s="384">
        <v>285</v>
      </c>
      <c r="B418" s="385"/>
      <c r="C418" s="386"/>
      <c r="D418" s="385"/>
      <c r="E418" s="385"/>
      <c r="F418" s="387"/>
      <c r="G418" s="387"/>
      <c r="H418" s="387"/>
      <c r="I418" s="387"/>
      <c r="J418" s="387"/>
      <c r="K418" s="387"/>
      <c r="L418" s="388"/>
      <c r="M418" s="387"/>
      <c r="N418" s="389"/>
      <c r="O418" s="389"/>
      <c r="P418" s="390"/>
      <c r="Q418" s="390"/>
      <c r="R418" s="327">
        <f>SUM(R402:R417)</f>
        <v>8</v>
      </c>
      <c r="S418" s="327">
        <f t="shared" ref="S418:X418" si="24">SUM(S402:S417)</f>
        <v>4</v>
      </c>
      <c r="T418" s="327">
        <f t="shared" si="24"/>
        <v>8</v>
      </c>
      <c r="U418" s="327">
        <f t="shared" si="24"/>
        <v>4</v>
      </c>
      <c r="V418" s="327">
        <f t="shared" si="24"/>
        <v>17</v>
      </c>
      <c r="W418" s="327">
        <f t="shared" si="24"/>
        <v>0</v>
      </c>
      <c r="X418" s="327">
        <f t="shared" si="24"/>
        <v>12</v>
      </c>
    </row>
    <row r="419" spans="1:24" ht="75">
      <c r="A419" s="255">
        <v>286</v>
      </c>
      <c r="B419" s="311">
        <v>20152</v>
      </c>
      <c r="C419" s="671" t="s">
        <v>386</v>
      </c>
      <c r="D419" s="655">
        <v>58.66825</v>
      </c>
      <c r="E419" s="575">
        <v>50.088059999999999</v>
      </c>
      <c r="F419" s="314" t="s">
        <v>399</v>
      </c>
      <c r="G419" s="314"/>
      <c r="H419" s="313">
        <v>1</v>
      </c>
      <c r="I419" s="526"/>
      <c r="J419" s="315">
        <v>0.77</v>
      </c>
      <c r="K419" s="541"/>
      <c r="L419" s="59" t="s">
        <v>1275</v>
      </c>
      <c r="M419" s="316" t="s">
        <v>334</v>
      </c>
      <c r="N419" s="317">
        <v>1024301078944</v>
      </c>
      <c r="O419" s="317" t="s">
        <v>179</v>
      </c>
      <c r="P419" s="382" t="s">
        <v>283</v>
      </c>
      <c r="Q419" s="383" t="s">
        <v>1628</v>
      </c>
      <c r="R419" s="265">
        <v>1</v>
      </c>
      <c r="S419" s="265">
        <v>1</v>
      </c>
      <c r="T419" s="265"/>
      <c r="U419" s="265"/>
      <c r="V419" s="265">
        <f t="shared" si="22"/>
        <v>1</v>
      </c>
      <c r="W419" s="265">
        <v>1</v>
      </c>
      <c r="X419" s="275">
        <f t="shared" si="23"/>
        <v>1</v>
      </c>
    </row>
    <row r="420" spans="1:24" ht="75">
      <c r="A420" s="1149">
        <v>287</v>
      </c>
      <c r="B420" s="868">
        <v>20153</v>
      </c>
      <c r="C420" s="908" t="s">
        <v>905</v>
      </c>
      <c r="D420" s="868">
        <v>58.680059999999997</v>
      </c>
      <c r="E420" s="868">
        <v>50.004040000000003</v>
      </c>
      <c r="F420" s="308" t="s">
        <v>399</v>
      </c>
      <c r="G420" s="308"/>
      <c r="H420" s="95">
        <v>2</v>
      </c>
      <c r="I420" s="537"/>
      <c r="J420" s="95">
        <v>1.87</v>
      </c>
      <c r="K420" s="537"/>
      <c r="L420" s="26" t="s">
        <v>1274</v>
      </c>
      <c r="M420" s="19" t="s">
        <v>334</v>
      </c>
      <c r="N420" s="195">
        <v>1024301078944</v>
      </c>
      <c r="O420" s="195" t="s">
        <v>281</v>
      </c>
      <c r="P420" s="27" t="s">
        <v>284</v>
      </c>
      <c r="Q420" s="203" t="s">
        <v>1629</v>
      </c>
      <c r="R420" s="39">
        <v>1</v>
      </c>
      <c r="S420" s="39">
        <v>1</v>
      </c>
      <c r="T420" s="39"/>
      <c r="U420" s="39"/>
      <c r="V420" s="39">
        <f t="shared" si="22"/>
        <v>2</v>
      </c>
      <c r="W420" s="39">
        <v>1</v>
      </c>
      <c r="X420" s="273">
        <f t="shared" si="23"/>
        <v>2</v>
      </c>
    </row>
    <row r="421" spans="1:24" s="368" customFormat="1" ht="45">
      <c r="A421" s="1150"/>
      <c r="B421" s="869"/>
      <c r="C421" s="909"/>
      <c r="D421" s="869"/>
      <c r="E421" s="869"/>
      <c r="F421" s="415"/>
      <c r="G421" s="415"/>
      <c r="H421" s="412"/>
      <c r="I421" s="525"/>
      <c r="J421" s="412"/>
      <c r="K421" s="525"/>
      <c r="L421" s="72"/>
      <c r="M421" s="418"/>
      <c r="N421" s="84">
        <v>4329003250</v>
      </c>
      <c r="O421" s="419"/>
      <c r="P421" s="29" t="s">
        <v>2128</v>
      </c>
      <c r="Q421" s="203"/>
      <c r="R421" s="39"/>
      <c r="S421" s="39"/>
      <c r="T421" s="39"/>
      <c r="U421" s="39"/>
      <c r="V421" s="39"/>
      <c r="W421" s="39"/>
      <c r="X421" s="273"/>
    </row>
    <row r="422" spans="1:24" ht="96" customHeight="1">
      <c r="A422" s="872">
        <v>288</v>
      </c>
      <c r="B422" s="872">
        <v>20154</v>
      </c>
      <c r="C422" s="845" t="s">
        <v>906</v>
      </c>
      <c r="D422" s="975" t="s">
        <v>1901</v>
      </c>
      <c r="E422" s="872">
        <v>50.000520000000002</v>
      </c>
      <c r="F422" s="887" t="s">
        <v>794</v>
      </c>
      <c r="G422" s="926">
        <v>5.0999999999999996</v>
      </c>
      <c r="H422" s="926">
        <v>2</v>
      </c>
      <c r="I422" s="493"/>
      <c r="J422" s="1019">
        <v>1.54</v>
      </c>
      <c r="K422" s="539"/>
      <c r="L422" s="77" t="s">
        <v>1274</v>
      </c>
      <c r="M422" s="989" t="s">
        <v>334</v>
      </c>
      <c r="N422" s="923">
        <v>1024301078944</v>
      </c>
      <c r="O422" s="923" t="s">
        <v>94</v>
      </c>
      <c r="P422" s="36" t="s">
        <v>1730</v>
      </c>
      <c r="Q422" s="202" t="s">
        <v>1630</v>
      </c>
      <c r="R422" s="39">
        <v>1</v>
      </c>
      <c r="S422" s="39">
        <v>1</v>
      </c>
      <c r="T422" s="39">
        <v>1</v>
      </c>
      <c r="U422" s="39">
        <v>1</v>
      </c>
      <c r="V422" s="39">
        <f t="shared" si="22"/>
        <v>2</v>
      </c>
      <c r="W422" s="39"/>
      <c r="X422" s="273">
        <f t="shared" si="23"/>
        <v>2</v>
      </c>
    </row>
    <row r="423" spans="1:24" ht="45">
      <c r="A423" s="873"/>
      <c r="B423" s="873"/>
      <c r="C423" s="846"/>
      <c r="D423" s="1005"/>
      <c r="E423" s="873"/>
      <c r="F423" s="932"/>
      <c r="G423" s="932"/>
      <c r="H423" s="932"/>
      <c r="I423" s="494"/>
      <c r="J423" s="1020"/>
      <c r="K423" s="540"/>
      <c r="L423" s="64"/>
      <c r="M423" s="990"/>
      <c r="N423" s="924"/>
      <c r="O423" s="924"/>
      <c r="P423" s="36" t="s">
        <v>275</v>
      </c>
      <c r="Q423" s="202" t="s">
        <v>2470</v>
      </c>
      <c r="R423" s="39"/>
      <c r="S423" s="39"/>
      <c r="T423" s="39"/>
      <c r="U423" s="39"/>
      <c r="V423" s="39">
        <f t="shared" si="22"/>
        <v>0</v>
      </c>
      <c r="W423" s="39"/>
      <c r="X423" s="273">
        <f t="shared" si="23"/>
        <v>0</v>
      </c>
    </row>
    <row r="424" spans="1:24" ht="60">
      <c r="A424" s="873"/>
      <c r="B424" s="873"/>
      <c r="C424" s="846"/>
      <c r="D424" s="1005"/>
      <c r="E424" s="873"/>
      <c r="F424" s="932"/>
      <c r="G424" s="932"/>
      <c r="H424" s="932"/>
      <c r="I424" s="494"/>
      <c r="J424" s="1020"/>
      <c r="K424" s="540"/>
      <c r="L424" s="64"/>
      <c r="M424" s="990"/>
      <c r="N424" s="924"/>
      <c r="O424" s="924"/>
      <c r="P424" s="36" t="s">
        <v>277</v>
      </c>
      <c r="Q424" s="202" t="s">
        <v>2471</v>
      </c>
      <c r="R424" s="39"/>
      <c r="S424" s="39"/>
      <c r="T424" s="39"/>
      <c r="U424" s="39"/>
      <c r="V424" s="39">
        <f t="shared" si="22"/>
        <v>0</v>
      </c>
      <c r="W424" s="39"/>
      <c r="X424" s="273">
        <f t="shared" si="23"/>
        <v>0</v>
      </c>
    </row>
    <row r="425" spans="1:24" ht="75">
      <c r="A425" s="873"/>
      <c r="B425" s="873"/>
      <c r="C425" s="846"/>
      <c r="D425" s="1005"/>
      <c r="E425" s="873"/>
      <c r="F425" s="927"/>
      <c r="G425" s="927"/>
      <c r="H425" s="927"/>
      <c r="I425" s="495"/>
      <c r="J425" s="1021"/>
      <c r="K425" s="541"/>
      <c r="L425" s="61"/>
      <c r="M425" s="991"/>
      <c r="N425" s="925"/>
      <c r="O425" s="925"/>
      <c r="P425" s="36" t="s">
        <v>276</v>
      </c>
      <c r="Q425" s="202" t="s">
        <v>2472</v>
      </c>
      <c r="R425" s="39"/>
      <c r="S425" s="39"/>
      <c r="T425" s="39"/>
      <c r="U425" s="39"/>
      <c r="V425" s="39">
        <f t="shared" si="22"/>
        <v>0</v>
      </c>
      <c r="W425" s="39"/>
      <c r="X425" s="273">
        <f t="shared" si="23"/>
        <v>0</v>
      </c>
    </row>
    <row r="426" spans="1:24" s="368" customFormat="1" ht="90">
      <c r="A426" s="886"/>
      <c r="B426" s="886"/>
      <c r="C426" s="847"/>
      <c r="D426" s="976"/>
      <c r="E426" s="886"/>
      <c r="F426" s="405"/>
      <c r="G426" s="405"/>
      <c r="H426" s="405"/>
      <c r="I426" s="495"/>
      <c r="J426" s="416"/>
      <c r="K426" s="541"/>
      <c r="L426" s="61"/>
      <c r="M426" s="420"/>
      <c r="N426" s="417"/>
      <c r="O426" s="417"/>
      <c r="P426" s="36" t="s">
        <v>2129</v>
      </c>
      <c r="Q426" s="202" t="s">
        <v>2473</v>
      </c>
      <c r="R426" s="39"/>
      <c r="S426" s="39"/>
      <c r="T426" s="39"/>
      <c r="U426" s="39"/>
      <c r="V426" s="39"/>
      <c r="W426" s="39"/>
      <c r="X426" s="273"/>
    </row>
    <row r="427" spans="1:24" ht="60.75" customHeight="1">
      <c r="A427" s="236">
        <v>289</v>
      </c>
      <c r="B427" s="236">
        <v>24717</v>
      </c>
      <c r="C427" s="287" t="s">
        <v>1180</v>
      </c>
      <c r="D427" s="236">
        <v>58.676499999999997</v>
      </c>
      <c r="E427" s="236">
        <v>49.998860000000001</v>
      </c>
      <c r="F427" s="8" t="s">
        <v>794</v>
      </c>
      <c r="G427" s="96">
        <v>3</v>
      </c>
      <c r="H427" s="96">
        <v>1</v>
      </c>
      <c r="I427" s="545"/>
      <c r="J427" s="96">
        <v>0.75</v>
      </c>
      <c r="K427" s="545"/>
      <c r="L427" s="57"/>
      <c r="M427" s="287" t="s">
        <v>278</v>
      </c>
      <c r="N427" s="6">
        <v>1174350009063</v>
      </c>
      <c r="O427" s="6" t="s">
        <v>279</v>
      </c>
      <c r="P427" s="28" t="s">
        <v>280</v>
      </c>
      <c r="Q427" s="6" t="s">
        <v>279</v>
      </c>
      <c r="R427" s="39">
        <v>1</v>
      </c>
      <c r="S427" s="39">
        <v>0</v>
      </c>
      <c r="T427" s="39">
        <v>1</v>
      </c>
      <c r="U427" s="39"/>
      <c r="V427" s="39">
        <f t="shared" si="22"/>
        <v>1</v>
      </c>
      <c r="W427" s="39"/>
      <c r="X427" s="273">
        <v>0</v>
      </c>
    </row>
    <row r="428" spans="1:24" ht="60">
      <c r="A428" s="236">
        <v>290</v>
      </c>
      <c r="B428" s="236">
        <v>20155</v>
      </c>
      <c r="C428" s="287" t="s">
        <v>1868</v>
      </c>
      <c r="D428" s="467" t="s">
        <v>1870</v>
      </c>
      <c r="E428" s="467" t="s">
        <v>1869</v>
      </c>
      <c r="F428" s="8" t="s">
        <v>794</v>
      </c>
      <c r="G428" s="283">
        <v>5.0999999999999996</v>
      </c>
      <c r="H428" s="260">
        <v>2</v>
      </c>
      <c r="I428" s="545"/>
      <c r="J428" s="295">
        <v>1.54</v>
      </c>
      <c r="K428" s="295"/>
      <c r="L428" s="73" t="s">
        <v>1274</v>
      </c>
      <c r="M428" s="20" t="s">
        <v>334</v>
      </c>
      <c r="N428" s="194">
        <v>1024301078944</v>
      </c>
      <c r="O428" s="194" t="s">
        <v>281</v>
      </c>
      <c r="P428" s="28" t="s">
        <v>285</v>
      </c>
      <c r="Q428" s="206" t="s">
        <v>1631</v>
      </c>
      <c r="R428" s="39">
        <v>1</v>
      </c>
      <c r="S428" s="39">
        <v>1</v>
      </c>
      <c r="T428" s="39">
        <v>1</v>
      </c>
      <c r="U428" s="39">
        <v>1</v>
      </c>
      <c r="V428" s="39">
        <f t="shared" si="22"/>
        <v>2</v>
      </c>
      <c r="W428" s="39">
        <v>0</v>
      </c>
      <c r="X428" s="273">
        <f t="shared" si="23"/>
        <v>2</v>
      </c>
    </row>
    <row r="429" spans="1:24" ht="75">
      <c r="A429" s="236">
        <v>291</v>
      </c>
      <c r="B429" s="236">
        <v>20156</v>
      </c>
      <c r="C429" s="287" t="s">
        <v>907</v>
      </c>
      <c r="D429" s="236">
        <v>58.67154</v>
      </c>
      <c r="E429" s="236">
        <v>49.942450000000001</v>
      </c>
      <c r="F429" s="8" t="s">
        <v>794</v>
      </c>
      <c r="G429" s="283">
        <v>5.0999999999999996</v>
      </c>
      <c r="H429" s="96">
        <v>2</v>
      </c>
      <c r="I429" s="545"/>
      <c r="J429" s="96">
        <v>2.2000000000000002</v>
      </c>
      <c r="K429" s="545"/>
      <c r="L429" s="73" t="s">
        <v>1277</v>
      </c>
      <c r="M429" s="20" t="s">
        <v>334</v>
      </c>
      <c r="N429" s="194">
        <v>1024301078944</v>
      </c>
      <c r="O429" s="194" t="s">
        <v>281</v>
      </c>
      <c r="P429" s="36" t="s">
        <v>622</v>
      </c>
      <c r="Q429" s="206" t="s">
        <v>1632</v>
      </c>
      <c r="R429" s="39">
        <v>1</v>
      </c>
      <c r="S429" s="39">
        <v>1</v>
      </c>
      <c r="T429" s="39">
        <v>1</v>
      </c>
      <c r="U429" s="39">
        <v>1</v>
      </c>
      <c r="V429" s="39">
        <f t="shared" si="22"/>
        <v>2</v>
      </c>
      <c r="W429" s="39"/>
      <c r="X429" s="273">
        <f t="shared" si="23"/>
        <v>2</v>
      </c>
    </row>
    <row r="430" spans="1:24" ht="30">
      <c r="A430" s="236">
        <v>292</v>
      </c>
      <c r="B430" s="236">
        <v>19685</v>
      </c>
      <c r="C430" s="287" t="s">
        <v>1181</v>
      </c>
      <c r="D430" s="236">
        <v>58.671410000000002</v>
      </c>
      <c r="E430" s="236">
        <v>49.942210000000003</v>
      </c>
      <c r="F430" s="96" t="s">
        <v>539</v>
      </c>
      <c r="G430" s="96">
        <v>1</v>
      </c>
      <c r="H430" s="96">
        <v>1</v>
      </c>
      <c r="I430" s="545"/>
      <c r="J430" s="96">
        <v>0.77</v>
      </c>
      <c r="K430" s="545"/>
      <c r="L430" s="57"/>
      <c r="M430" s="96" t="s">
        <v>102</v>
      </c>
      <c r="N430" s="6">
        <v>1024301080066</v>
      </c>
      <c r="O430" s="6"/>
      <c r="P430" s="28" t="s">
        <v>306</v>
      </c>
      <c r="Q430" s="287" t="s">
        <v>1181</v>
      </c>
      <c r="R430" s="39">
        <v>1</v>
      </c>
      <c r="S430" s="39">
        <v>0</v>
      </c>
      <c r="T430" s="39">
        <v>1</v>
      </c>
      <c r="U430" s="39"/>
      <c r="V430" s="39">
        <f t="shared" si="22"/>
        <v>1</v>
      </c>
      <c r="W430" s="39"/>
      <c r="X430" s="273">
        <v>0</v>
      </c>
    </row>
    <row r="431" spans="1:24" ht="45">
      <c r="A431" s="236">
        <v>293</v>
      </c>
      <c r="B431" s="237">
        <v>27578</v>
      </c>
      <c r="C431" s="9" t="s">
        <v>1182</v>
      </c>
      <c r="D431" s="237" t="s">
        <v>28</v>
      </c>
      <c r="E431" s="237" t="s">
        <v>29</v>
      </c>
      <c r="F431" s="308" t="s">
        <v>399</v>
      </c>
      <c r="G431" s="308"/>
      <c r="H431" s="95">
        <v>1</v>
      </c>
      <c r="I431" s="537"/>
      <c r="J431" s="95">
        <v>1.1000000000000001</v>
      </c>
      <c r="K431" s="537"/>
      <c r="L431" s="56"/>
      <c r="M431" s="95" t="s">
        <v>334</v>
      </c>
      <c r="N431" s="5">
        <v>1024301078944</v>
      </c>
      <c r="O431" s="5" t="s">
        <v>281</v>
      </c>
      <c r="P431" s="29" t="s">
        <v>286</v>
      </c>
      <c r="Q431" s="204" t="s">
        <v>1633</v>
      </c>
      <c r="R431" s="39">
        <v>1</v>
      </c>
      <c r="S431" s="39">
        <v>1</v>
      </c>
      <c r="T431" s="39"/>
      <c r="U431" s="39"/>
      <c r="V431" s="39">
        <f t="shared" si="22"/>
        <v>1</v>
      </c>
      <c r="W431" s="39">
        <v>1</v>
      </c>
      <c r="X431" s="273">
        <f t="shared" si="23"/>
        <v>1</v>
      </c>
    </row>
    <row r="432" spans="1:24" ht="45">
      <c r="A432" s="236">
        <v>294</v>
      </c>
      <c r="B432" s="237">
        <v>20001</v>
      </c>
      <c r="C432" s="9" t="s">
        <v>1183</v>
      </c>
      <c r="D432" s="237">
        <v>58.606920000000002</v>
      </c>
      <c r="E432" s="237">
        <v>49.955649999999999</v>
      </c>
      <c r="F432" s="95" t="s">
        <v>399</v>
      </c>
      <c r="G432" s="95"/>
      <c r="H432" s="95">
        <v>1</v>
      </c>
      <c r="I432" s="537"/>
      <c r="J432" s="95">
        <v>1.1000000000000001</v>
      </c>
      <c r="K432" s="537"/>
      <c r="L432" s="56"/>
      <c r="M432" s="95" t="s">
        <v>261</v>
      </c>
      <c r="N432" s="5">
        <v>1024301080066</v>
      </c>
      <c r="O432" s="5" t="s">
        <v>103</v>
      </c>
      <c r="P432" s="27" t="s">
        <v>261</v>
      </c>
      <c r="Q432" s="9" t="s">
        <v>1183</v>
      </c>
      <c r="R432" s="39">
        <v>1</v>
      </c>
      <c r="S432" s="39">
        <v>0</v>
      </c>
      <c r="T432" s="39"/>
      <c r="U432" s="39"/>
      <c r="V432" s="39">
        <f t="shared" si="22"/>
        <v>1</v>
      </c>
      <c r="W432" s="39"/>
      <c r="X432" s="273">
        <v>0</v>
      </c>
    </row>
    <row r="433" spans="1:24" ht="134.25" customHeight="1">
      <c r="A433" s="872">
        <v>295</v>
      </c>
      <c r="B433" s="872">
        <v>20002</v>
      </c>
      <c r="C433" s="845" t="s">
        <v>1184</v>
      </c>
      <c r="D433" s="236">
        <v>58.606630000000003</v>
      </c>
      <c r="E433" s="236">
        <v>49.95534</v>
      </c>
      <c r="F433" s="8" t="s">
        <v>794</v>
      </c>
      <c r="G433" s="96">
        <v>11</v>
      </c>
      <c r="H433" s="96">
        <v>5</v>
      </c>
      <c r="I433" s="545"/>
      <c r="J433" s="96">
        <v>5.5</v>
      </c>
      <c r="K433" s="545"/>
      <c r="L433" s="73" t="s">
        <v>1277</v>
      </c>
      <c r="M433" s="96" t="s">
        <v>334</v>
      </c>
      <c r="N433" s="6">
        <v>1024301078944</v>
      </c>
      <c r="O433" s="6" t="s">
        <v>281</v>
      </c>
      <c r="P433" s="28" t="s">
        <v>287</v>
      </c>
      <c r="Q433" s="202" t="s">
        <v>1634</v>
      </c>
      <c r="R433" s="39">
        <v>1</v>
      </c>
      <c r="S433" s="39">
        <v>1</v>
      </c>
      <c r="T433" s="39">
        <v>1</v>
      </c>
      <c r="U433" s="39">
        <v>1</v>
      </c>
      <c r="V433" s="39">
        <f t="shared" si="22"/>
        <v>5</v>
      </c>
      <c r="W433" s="39"/>
      <c r="X433" s="273">
        <f t="shared" si="23"/>
        <v>5</v>
      </c>
    </row>
    <row r="434" spans="1:24" s="368" customFormat="1" ht="89.25" customHeight="1">
      <c r="A434" s="886"/>
      <c r="B434" s="886"/>
      <c r="C434" s="847"/>
      <c r="D434" s="236"/>
      <c r="E434" s="236"/>
      <c r="F434" s="287"/>
      <c r="G434" s="421"/>
      <c r="H434" s="421"/>
      <c r="I434" s="545"/>
      <c r="J434" s="421"/>
      <c r="K434" s="545"/>
      <c r="L434" s="73"/>
      <c r="M434" s="421"/>
      <c r="N434" s="6"/>
      <c r="O434" s="6"/>
      <c r="P434" s="36" t="s">
        <v>2075</v>
      </c>
      <c r="Q434" s="202" t="s">
        <v>2474</v>
      </c>
      <c r="R434" s="39"/>
      <c r="S434" s="39"/>
      <c r="T434" s="39"/>
      <c r="U434" s="39"/>
      <c r="V434" s="39"/>
      <c r="W434" s="39"/>
      <c r="X434" s="273"/>
    </row>
    <row r="435" spans="1:24" ht="75">
      <c r="A435" s="236">
        <v>296</v>
      </c>
      <c r="B435" s="237">
        <v>8632</v>
      </c>
      <c r="C435" s="679" t="s">
        <v>908</v>
      </c>
      <c r="D435" s="237">
        <v>58.604709999999997</v>
      </c>
      <c r="E435" s="237">
        <v>49.9863</v>
      </c>
      <c r="F435" s="95" t="s">
        <v>399</v>
      </c>
      <c r="G435" s="95"/>
      <c r="H435" s="95">
        <v>1</v>
      </c>
      <c r="I435" s="537"/>
      <c r="J435" s="95">
        <v>1.1000000000000001</v>
      </c>
      <c r="K435" s="537"/>
      <c r="L435" s="56"/>
      <c r="M435" s="95" t="s">
        <v>304</v>
      </c>
      <c r="N435" s="5">
        <v>1034316511041</v>
      </c>
      <c r="O435" s="5" t="s">
        <v>305</v>
      </c>
      <c r="P435" s="27" t="s">
        <v>303</v>
      </c>
      <c r="Q435" s="27" t="s">
        <v>303</v>
      </c>
      <c r="R435" s="39">
        <v>1</v>
      </c>
      <c r="S435" s="39">
        <v>0</v>
      </c>
      <c r="T435" s="39"/>
      <c r="U435" s="39"/>
      <c r="V435" s="39">
        <f t="shared" si="22"/>
        <v>1</v>
      </c>
      <c r="W435" s="39"/>
      <c r="X435" s="273">
        <v>0</v>
      </c>
    </row>
    <row r="436" spans="1:24" ht="62.25" customHeight="1">
      <c r="A436" s="868">
        <v>297</v>
      </c>
      <c r="B436" s="868">
        <v>20163</v>
      </c>
      <c r="C436" s="955" t="s">
        <v>909</v>
      </c>
      <c r="D436" s="868">
        <v>58.643329999999999</v>
      </c>
      <c r="E436" s="868">
        <v>49.968159999999997</v>
      </c>
      <c r="F436" s="1023" t="s">
        <v>399</v>
      </c>
      <c r="G436" s="1023"/>
      <c r="H436" s="1022">
        <v>2</v>
      </c>
      <c r="I436" s="537"/>
      <c r="J436" s="1022">
        <v>2.2000000000000002</v>
      </c>
      <c r="K436" s="525"/>
      <c r="L436" s="72" t="s">
        <v>1274</v>
      </c>
      <c r="M436" s="955" t="s">
        <v>334</v>
      </c>
      <c r="N436" s="1010">
        <v>1024301078944</v>
      </c>
      <c r="O436" s="1010" t="s">
        <v>281</v>
      </c>
      <c r="P436" s="27" t="s">
        <v>289</v>
      </c>
      <c r="Q436" s="204" t="s">
        <v>1635</v>
      </c>
      <c r="R436" s="39">
        <v>1</v>
      </c>
      <c r="S436" s="39">
        <v>1</v>
      </c>
      <c r="T436" s="39"/>
      <c r="U436" s="39"/>
      <c r="V436" s="39">
        <f t="shared" si="22"/>
        <v>2</v>
      </c>
      <c r="W436" s="39">
        <v>1</v>
      </c>
      <c r="X436" s="273">
        <f t="shared" si="23"/>
        <v>2</v>
      </c>
    </row>
    <row r="437" spans="1:24" s="368" customFormat="1" ht="62.25" customHeight="1">
      <c r="A437" s="898"/>
      <c r="B437" s="898"/>
      <c r="C437" s="956"/>
      <c r="D437" s="869"/>
      <c r="E437" s="898"/>
      <c r="F437" s="1024"/>
      <c r="G437" s="1024"/>
      <c r="H437" s="1022"/>
      <c r="I437" s="537"/>
      <c r="J437" s="1022"/>
      <c r="K437" s="529"/>
      <c r="L437" s="444"/>
      <c r="M437" s="1162"/>
      <c r="N437" s="1011"/>
      <c r="O437" s="1011"/>
      <c r="P437" s="29" t="s">
        <v>2130</v>
      </c>
      <c r="Q437" s="203" t="s">
        <v>2475</v>
      </c>
      <c r="R437" s="39"/>
      <c r="S437" s="39"/>
      <c r="T437" s="39"/>
      <c r="U437" s="39"/>
      <c r="V437" s="39"/>
      <c r="W437" s="39"/>
      <c r="X437" s="273"/>
    </row>
    <row r="438" spans="1:24" ht="60">
      <c r="A438" s="868">
        <v>298</v>
      </c>
      <c r="B438" s="1138">
        <v>20164</v>
      </c>
      <c r="C438" s="1030" t="s">
        <v>910</v>
      </c>
      <c r="D438" s="1138">
        <v>58.638800000000003</v>
      </c>
      <c r="E438" s="1138">
        <v>49.964829999999999</v>
      </c>
      <c r="F438" s="1041" t="s">
        <v>399</v>
      </c>
      <c r="G438" s="1041"/>
      <c r="H438" s="908">
        <v>2</v>
      </c>
      <c r="I438" s="514"/>
      <c r="J438" s="908">
        <v>2.2000000000000002</v>
      </c>
      <c r="K438" s="514"/>
      <c r="L438" s="1012" t="s">
        <v>1274</v>
      </c>
      <c r="M438" s="908" t="s">
        <v>334</v>
      </c>
      <c r="N438" s="1015">
        <v>1024301078944</v>
      </c>
      <c r="O438" s="1015" t="s">
        <v>281</v>
      </c>
      <c r="P438" s="27" t="s">
        <v>289</v>
      </c>
      <c r="Q438" s="204" t="s">
        <v>1636</v>
      </c>
      <c r="R438" s="39">
        <v>1</v>
      </c>
      <c r="S438" s="39">
        <v>1</v>
      </c>
      <c r="T438" s="39"/>
      <c r="U438" s="39"/>
      <c r="V438" s="39">
        <f t="shared" si="22"/>
        <v>2</v>
      </c>
      <c r="W438" s="39">
        <v>1</v>
      </c>
      <c r="X438" s="273">
        <f t="shared" si="23"/>
        <v>2</v>
      </c>
    </row>
    <row r="439" spans="1:24" s="368" customFormat="1" ht="60">
      <c r="A439" s="869"/>
      <c r="B439" s="1139"/>
      <c r="C439" s="1031"/>
      <c r="D439" s="1139"/>
      <c r="E439" s="1139"/>
      <c r="F439" s="1043"/>
      <c r="G439" s="1043"/>
      <c r="H439" s="909"/>
      <c r="I439" s="515"/>
      <c r="J439" s="909"/>
      <c r="K439" s="515"/>
      <c r="L439" s="1013"/>
      <c r="M439" s="909"/>
      <c r="N439" s="1016"/>
      <c r="O439" s="1016"/>
      <c r="P439" s="29" t="s">
        <v>65</v>
      </c>
      <c r="Q439" s="203" t="s">
        <v>2476</v>
      </c>
      <c r="R439" s="39"/>
      <c r="S439" s="39"/>
      <c r="T439" s="39"/>
      <c r="U439" s="39"/>
      <c r="V439" s="39"/>
      <c r="W439" s="39"/>
      <c r="X439" s="273"/>
    </row>
    <row r="440" spans="1:24" ht="60">
      <c r="A440" s="237">
        <v>299</v>
      </c>
      <c r="B440" s="236">
        <v>20165</v>
      </c>
      <c r="C440" s="681" t="s">
        <v>911</v>
      </c>
      <c r="D440" s="236">
        <v>58.6432</v>
      </c>
      <c r="E440" s="236">
        <v>49.97278</v>
      </c>
      <c r="F440" s="96" t="s">
        <v>794</v>
      </c>
      <c r="G440" s="96">
        <v>11</v>
      </c>
      <c r="H440" s="96">
        <v>1</v>
      </c>
      <c r="I440" s="545"/>
      <c r="J440" s="96">
        <v>1.1000000000000001</v>
      </c>
      <c r="K440" s="545"/>
      <c r="L440" s="73" t="s">
        <v>1274</v>
      </c>
      <c r="M440" s="96" t="s">
        <v>334</v>
      </c>
      <c r="N440" s="6">
        <v>1024301078944</v>
      </c>
      <c r="O440" s="6" t="s">
        <v>281</v>
      </c>
      <c r="P440" s="28" t="s">
        <v>289</v>
      </c>
      <c r="Q440" s="206" t="s">
        <v>1637</v>
      </c>
      <c r="R440" s="39">
        <v>1</v>
      </c>
      <c r="S440" s="39">
        <v>1</v>
      </c>
      <c r="T440" s="39">
        <v>1</v>
      </c>
      <c r="U440" s="39">
        <v>1</v>
      </c>
      <c r="V440" s="39">
        <f t="shared" si="22"/>
        <v>1</v>
      </c>
      <c r="W440" s="39"/>
      <c r="X440" s="273">
        <f t="shared" si="23"/>
        <v>1</v>
      </c>
    </row>
    <row r="441" spans="1:24" ht="45">
      <c r="A441" s="237">
        <v>300</v>
      </c>
      <c r="B441" s="236">
        <v>20221</v>
      </c>
      <c r="C441" s="681" t="s">
        <v>912</v>
      </c>
      <c r="D441" s="236">
        <v>58.643160000000002</v>
      </c>
      <c r="E441" s="236">
        <v>49.966389999999997</v>
      </c>
      <c r="F441" s="96" t="s">
        <v>539</v>
      </c>
      <c r="G441" s="96">
        <v>2</v>
      </c>
      <c r="H441" s="96">
        <v>1</v>
      </c>
      <c r="I441" s="545"/>
      <c r="J441" s="96">
        <v>0.77</v>
      </c>
      <c r="K441" s="545"/>
      <c r="L441" s="57"/>
      <c r="M441" s="96" t="s">
        <v>244</v>
      </c>
      <c r="N441" s="6">
        <v>1024301080066</v>
      </c>
      <c r="O441" s="6" t="s">
        <v>103</v>
      </c>
      <c r="P441" s="28" t="s">
        <v>246</v>
      </c>
      <c r="Q441" s="625" t="s">
        <v>912</v>
      </c>
      <c r="R441" s="39">
        <v>1</v>
      </c>
      <c r="S441" s="39">
        <v>0</v>
      </c>
      <c r="T441" s="39">
        <v>1</v>
      </c>
      <c r="U441" s="39"/>
      <c r="V441" s="39">
        <f t="shared" si="22"/>
        <v>1</v>
      </c>
      <c r="W441" s="39"/>
      <c r="X441" s="273">
        <v>0</v>
      </c>
    </row>
    <row r="442" spans="1:24" ht="45">
      <c r="A442" s="237">
        <v>301</v>
      </c>
      <c r="B442" s="237">
        <v>12236</v>
      </c>
      <c r="C442" s="9" t="s">
        <v>1173</v>
      </c>
      <c r="D442" s="237">
        <v>58.641260000000003</v>
      </c>
      <c r="E442" s="237">
        <v>49.968130000000002</v>
      </c>
      <c r="F442" s="95" t="s">
        <v>399</v>
      </c>
      <c r="G442" s="95"/>
      <c r="H442" s="95">
        <v>1</v>
      </c>
      <c r="I442" s="537"/>
      <c r="J442" s="95">
        <v>0.12</v>
      </c>
      <c r="K442" s="537"/>
      <c r="L442" s="56"/>
      <c r="M442" s="9" t="s">
        <v>299</v>
      </c>
      <c r="N442" s="5">
        <v>1104329000071</v>
      </c>
      <c r="O442" s="5" t="s">
        <v>298</v>
      </c>
      <c r="P442" s="27" t="s">
        <v>299</v>
      </c>
      <c r="Q442" s="9" t="s">
        <v>1173</v>
      </c>
      <c r="R442" s="39">
        <v>1</v>
      </c>
      <c r="S442" s="39">
        <v>0</v>
      </c>
      <c r="T442" s="39"/>
      <c r="U442" s="39"/>
      <c r="V442" s="39">
        <f t="shared" si="22"/>
        <v>1</v>
      </c>
      <c r="W442" s="39"/>
      <c r="X442" s="273">
        <v>0</v>
      </c>
    </row>
    <row r="443" spans="1:24" ht="60">
      <c r="A443" s="237">
        <v>302</v>
      </c>
      <c r="B443" s="237">
        <v>20852</v>
      </c>
      <c r="C443" s="9" t="s">
        <v>1174</v>
      </c>
      <c r="D443" s="237">
        <v>58.634810000000002</v>
      </c>
      <c r="E443" s="237">
        <v>49.958570000000002</v>
      </c>
      <c r="F443" s="308" t="s">
        <v>399</v>
      </c>
      <c r="G443" s="308"/>
      <c r="H443" s="95">
        <v>1</v>
      </c>
      <c r="I443" s="537"/>
      <c r="J443" s="95">
        <v>1.1000000000000001</v>
      </c>
      <c r="K443" s="537"/>
      <c r="L443" s="26" t="s">
        <v>1274</v>
      </c>
      <c r="M443" s="95" t="s">
        <v>334</v>
      </c>
      <c r="N443" s="5">
        <v>1024301078944</v>
      </c>
      <c r="O443" s="5" t="s">
        <v>281</v>
      </c>
      <c r="P443" s="27" t="s">
        <v>289</v>
      </c>
      <c r="Q443" s="204" t="s">
        <v>1638</v>
      </c>
      <c r="R443" s="39">
        <v>1</v>
      </c>
      <c r="S443" s="39">
        <v>1</v>
      </c>
      <c r="T443" s="39"/>
      <c r="U443" s="39"/>
      <c r="V443" s="39">
        <f t="shared" si="22"/>
        <v>1</v>
      </c>
      <c r="W443" s="39">
        <v>1</v>
      </c>
      <c r="X443" s="273">
        <f t="shared" si="23"/>
        <v>1</v>
      </c>
    </row>
    <row r="444" spans="1:24" ht="120">
      <c r="A444" s="868">
        <v>303</v>
      </c>
      <c r="B444" s="868">
        <v>20167</v>
      </c>
      <c r="C444" s="870" t="s">
        <v>1175</v>
      </c>
      <c r="D444" s="868">
        <v>58.619520000000001</v>
      </c>
      <c r="E444" s="868">
        <v>49.993810000000003</v>
      </c>
      <c r="F444" s="1041" t="s">
        <v>399</v>
      </c>
      <c r="G444" s="1041"/>
      <c r="H444" s="908">
        <v>2</v>
      </c>
      <c r="I444" s="514"/>
      <c r="J444" s="860">
        <v>2.2000000000000002</v>
      </c>
      <c r="K444" s="523"/>
      <c r="L444" s="1038" t="s">
        <v>1705</v>
      </c>
      <c r="M444" s="1006" t="s">
        <v>334</v>
      </c>
      <c r="N444" s="195">
        <v>1024301078944</v>
      </c>
      <c r="O444" s="1158" t="s">
        <v>281</v>
      </c>
      <c r="P444" s="27" t="s">
        <v>300</v>
      </c>
      <c r="Q444" s="204" t="s">
        <v>1639</v>
      </c>
      <c r="R444" s="39">
        <v>1</v>
      </c>
      <c r="S444" s="39">
        <v>1</v>
      </c>
      <c r="T444" s="39"/>
      <c r="U444" s="39"/>
      <c r="V444" s="39">
        <f t="shared" si="22"/>
        <v>2</v>
      </c>
      <c r="W444" s="39">
        <v>1</v>
      </c>
      <c r="X444" s="273">
        <f t="shared" si="23"/>
        <v>2</v>
      </c>
    </row>
    <row r="445" spans="1:24" s="368" customFormat="1" ht="60">
      <c r="A445" s="898"/>
      <c r="B445" s="898"/>
      <c r="C445" s="1025"/>
      <c r="D445" s="898"/>
      <c r="E445" s="898"/>
      <c r="F445" s="1042"/>
      <c r="G445" s="1042"/>
      <c r="H445" s="1032"/>
      <c r="I445" s="546"/>
      <c r="J445" s="861"/>
      <c r="K445" s="538"/>
      <c r="L445" s="1039"/>
      <c r="M445" s="1007"/>
      <c r="N445" s="195"/>
      <c r="O445" s="1159"/>
      <c r="P445" s="29" t="s">
        <v>2131</v>
      </c>
      <c r="Q445" s="203"/>
      <c r="R445" s="39"/>
      <c r="S445" s="39"/>
      <c r="T445" s="39"/>
      <c r="U445" s="39"/>
      <c r="V445" s="39"/>
      <c r="W445" s="39"/>
      <c r="X445" s="273"/>
    </row>
    <row r="446" spans="1:24" s="368" customFormat="1" ht="75">
      <c r="A446" s="898"/>
      <c r="B446" s="898"/>
      <c r="C446" s="1025"/>
      <c r="D446" s="898"/>
      <c r="E446" s="898"/>
      <c r="F446" s="1042"/>
      <c r="G446" s="1042"/>
      <c r="H446" s="1032"/>
      <c r="I446" s="546"/>
      <c r="J446" s="861"/>
      <c r="K446" s="538"/>
      <c r="L446" s="1039"/>
      <c r="M446" s="1007"/>
      <c r="N446" s="11">
        <v>4329004013</v>
      </c>
      <c r="O446" s="1159"/>
      <c r="P446" s="29" t="s">
        <v>2724</v>
      </c>
      <c r="Q446" s="203"/>
      <c r="R446" s="39"/>
      <c r="S446" s="39"/>
      <c r="T446" s="39"/>
      <c r="U446" s="39"/>
      <c r="V446" s="39"/>
      <c r="W446" s="39"/>
      <c r="X446" s="273"/>
    </row>
    <row r="447" spans="1:24" s="368" customFormat="1" ht="60">
      <c r="A447" s="869"/>
      <c r="B447" s="869"/>
      <c r="C447" s="871"/>
      <c r="D447" s="869"/>
      <c r="E447" s="869"/>
      <c r="F447" s="1043"/>
      <c r="G447" s="1043"/>
      <c r="H447" s="909"/>
      <c r="I447" s="515"/>
      <c r="J447" s="862"/>
      <c r="K447" s="524"/>
      <c r="L447" s="1040"/>
      <c r="M447" s="1008"/>
      <c r="N447" s="11">
        <v>4329003860</v>
      </c>
      <c r="O447" s="1160"/>
      <c r="P447" s="29" t="s">
        <v>2725</v>
      </c>
      <c r="Q447" s="203"/>
      <c r="R447" s="39"/>
      <c r="S447" s="39"/>
      <c r="T447" s="39"/>
      <c r="U447" s="39"/>
      <c r="V447" s="39"/>
      <c r="W447" s="39"/>
      <c r="X447" s="273"/>
    </row>
    <row r="448" spans="1:24" ht="90">
      <c r="A448" s="761">
        <v>304</v>
      </c>
      <c r="B448" s="759">
        <v>20853</v>
      </c>
      <c r="C448" s="762" t="s">
        <v>1176</v>
      </c>
      <c r="D448" s="767" t="s">
        <v>1856</v>
      </c>
      <c r="E448" s="767" t="s">
        <v>1855</v>
      </c>
      <c r="F448" s="763" t="s">
        <v>794</v>
      </c>
      <c r="G448" s="763"/>
      <c r="H448" s="763">
        <v>1</v>
      </c>
      <c r="I448" s="489"/>
      <c r="J448" s="760">
        <v>0.77</v>
      </c>
      <c r="K448" s="523"/>
      <c r="L448" s="764" t="s">
        <v>1274</v>
      </c>
      <c r="M448" s="766" t="s">
        <v>334</v>
      </c>
      <c r="N448" s="608">
        <v>1024301078944</v>
      </c>
      <c r="O448" s="765" t="s">
        <v>281</v>
      </c>
      <c r="P448" s="28" t="s">
        <v>301</v>
      </c>
      <c r="Q448" s="202" t="s">
        <v>1640</v>
      </c>
      <c r="R448" s="39">
        <v>1</v>
      </c>
      <c r="S448" s="39">
        <v>1</v>
      </c>
      <c r="T448" s="39">
        <v>1</v>
      </c>
      <c r="U448" s="39">
        <v>1</v>
      </c>
      <c r="V448" s="39">
        <f t="shared" si="22"/>
        <v>1</v>
      </c>
      <c r="W448" s="39">
        <v>0</v>
      </c>
      <c r="X448" s="273">
        <f t="shared" si="23"/>
        <v>1</v>
      </c>
    </row>
    <row r="449" spans="1:24" ht="60">
      <c r="A449" s="237">
        <v>305</v>
      </c>
      <c r="B449" s="236">
        <v>20854</v>
      </c>
      <c r="C449" s="287" t="s">
        <v>1177</v>
      </c>
      <c r="D449" s="467" t="s">
        <v>1841</v>
      </c>
      <c r="E449" s="467" t="s">
        <v>1840</v>
      </c>
      <c r="F449" s="261" t="s">
        <v>794</v>
      </c>
      <c r="G449" s="260"/>
      <c r="H449" s="260">
        <v>1</v>
      </c>
      <c r="I449" s="545"/>
      <c r="J449" s="295">
        <v>0.77</v>
      </c>
      <c r="K449" s="295"/>
      <c r="L449" s="73" t="s">
        <v>1274</v>
      </c>
      <c r="M449" s="20" t="s">
        <v>334</v>
      </c>
      <c r="N449" s="194">
        <v>1024301078944</v>
      </c>
      <c r="O449" s="194" t="s">
        <v>281</v>
      </c>
      <c r="P449" s="28" t="s">
        <v>302</v>
      </c>
      <c r="Q449" s="206" t="s">
        <v>1631</v>
      </c>
      <c r="R449" s="39">
        <v>1</v>
      </c>
      <c r="S449" s="39">
        <v>1</v>
      </c>
      <c r="T449" s="39">
        <v>1</v>
      </c>
      <c r="U449" s="39">
        <v>1</v>
      </c>
      <c r="V449" s="39">
        <f t="shared" si="22"/>
        <v>1</v>
      </c>
      <c r="W449" s="39">
        <v>0</v>
      </c>
      <c r="X449" s="273">
        <f t="shared" si="23"/>
        <v>1</v>
      </c>
    </row>
    <row r="450" spans="1:24" ht="54" customHeight="1">
      <c r="A450" s="237">
        <v>306</v>
      </c>
      <c r="B450" s="237">
        <v>20855</v>
      </c>
      <c r="C450" s="9" t="s">
        <v>1178</v>
      </c>
      <c r="D450" s="237">
        <v>58.675429999999999</v>
      </c>
      <c r="E450" s="237">
        <v>49.959240000000001</v>
      </c>
      <c r="F450" s="95" t="s">
        <v>399</v>
      </c>
      <c r="G450" s="95"/>
      <c r="H450" s="95">
        <v>1</v>
      </c>
      <c r="I450" s="537"/>
      <c r="J450" s="295">
        <v>0.77</v>
      </c>
      <c r="K450" s="295"/>
      <c r="L450" s="56" t="s">
        <v>1275</v>
      </c>
      <c r="M450" s="19" t="s">
        <v>334</v>
      </c>
      <c r="N450" s="195">
        <v>1024301078944</v>
      </c>
      <c r="O450" s="195" t="s">
        <v>281</v>
      </c>
      <c r="P450" s="27" t="s">
        <v>302</v>
      </c>
      <c r="Q450" s="204" t="s">
        <v>1641</v>
      </c>
      <c r="R450" s="39">
        <v>1</v>
      </c>
      <c r="S450" s="39">
        <v>1</v>
      </c>
      <c r="T450" s="39"/>
      <c r="U450" s="39"/>
      <c r="V450" s="39">
        <f t="shared" si="22"/>
        <v>1</v>
      </c>
      <c r="W450" s="39">
        <v>1</v>
      </c>
      <c r="X450" s="273">
        <f t="shared" si="23"/>
        <v>1</v>
      </c>
    </row>
    <row r="451" spans="1:24" ht="60">
      <c r="A451" s="237">
        <v>307</v>
      </c>
      <c r="B451" s="236">
        <v>20856</v>
      </c>
      <c r="C451" s="287" t="s">
        <v>1179</v>
      </c>
      <c r="D451" s="236">
        <v>58.667760000000001</v>
      </c>
      <c r="E451" s="236">
        <v>50.035179999999997</v>
      </c>
      <c r="F451" s="96" t="s">
        <v>794</v>
      </c>
      <c r="G451" s="96">
        <v>4</v>
      </c>
      <c r="H451" s="96">
        <v>1</v>
      </c>
      <c r="I451" s="545"/>
      <c r="J451" s="96">
        <v>1.1000000000000001</v>
      </c>
      <c r="K451" s="545"/>
      <c r="L451" s="57" t="s">
        <v>1275</v>
      </c>
      <c r="M451" s="20" t="s">
        <v>334</v>
      </c>
      <c r="N451" s="194">
        <v>1024301078944</v>
      </c>
      <c r="O451" s="194" t="s">
        <v>94</v>
      </c>
      <c r="P451" s="28" t="s">
        <v>282</v>
      </c>
      <c r="Q451" s="206" t="s">
        <v>1790</v>
      </c>
      <c r="R451" s="39">
        <v>1</v>
      </c>
      <c r="S451" s="39">
        <v>1</v>
      </c>
      <c r="T451" s="39">
        <v>1</v>
      </c>
      <c r="U451" s="39">
        <v>1</v>
      </c>
      <c r="V451" s="39">
        <f t="shared" si="22"/>
        <v>1</v>
      </c>
      <c r="W451" s="39"/>
      <c r="X451" s="273">
        <f t="shared" si="23"/>
        <v>1</v>
      </c>
    </row>
    <row r="452" spans="1:24" ht="60">
      <c r="A452" s="237">
        <v>308</v>
      </c>
      <c r="B452" s="236">
        <v>20150</v>
      </c>
      <c r="C452" s="681" t="s">
        <v>913</v>
      </c>
      <c r="D452" s="236">
        <v>58.667050000000003</v>
      </c>
      <c r="E452" s="236">
        <v>50.033709999999999</v>
      </c>
      <c r="F452" s="96" t="s">
        <v>794</v>
      </c>
      <c r="G452" s="96">
        <v>4</v>
      </c>
      <c r="H452" s="96">
        <v>1</v>
      </c>
      <c r="I452" s="545"/>
      <c r="J452" s="96">
        <v>1.1000000000000001</v>
      </c>
      <c r="K452" s="545"/>
      <c r="L452" s="56" t="s">
        <v>1275</v>
      </c>
      <c r="M452" s="20" t="s">
        <v>334</v>
      </c>
      <c r="N452" s="194">
        <v>1024301078944</v>
      </c>
      <c r="O452" s="194" t="s">
        <v>94</v>
      </c>
      <c r="P452" s="28" t="s">
        <v>282</v>
      </c>
      <c r="Q452" s="206" t="s">
        <v>1789</v>
      </c>
      <c r="R452" s="39">
        <v>1</v>
      </c>
      <c r="S452" s="39">
        <v>1</v>
      </c>
      <c r="T452" s="39">
        <v>1</v>
      </c>
      <c r="U452" s="39">
        <v>1</v>
      </c>
      <c r="V452" s="39">
        <f t="shared" si="22"/>
        <v>1</v>
      </c>
      <c r="W452" s="39"/>
      <c r="X452" s="273">
        <f t="shared" si="23"/>
        <v>1</v>
      </c>
    </row>
    <row r="453" spans="1:24" ht="75">
      <c r="A453" s="237">
        <v>309</v>
      </c>
      <c r="B453" s="236">
        <v>30184</v>
      </c>
      <c r="C453" s="287" t="s">
        <v>1785</v>
      </c>
      <c r="D453" s="467" t="s">
        <v>1786</v>
      </c>
      <c r="E453" s="467" t="s">
        <v>1787</v>
      </c>
      <c r="F453" s="182" t="s">
        <v>794</v>
      </c>
      <c r="G453" s="182">
        <v>4</v>
      </c>
      <c r="H453" s="182">
        <v>1</v>
      </c>
      <c r="I453" s="545"/>
      <c r="J453" s="182">
        <v>0.77</v>
      </c>
      <c r="K453" s="545"/>
      <c r="L453" s="56"/>
      <c r="M453" s="20" t="s">
        <v>334</v>
      </c>
      <c r="N453" s="194">
        <v>1024301078944</v>
      </c>
      <c r="O453" s="194" t="s">
        <v>179</v>
      </c>
      <c r="P453" s="28" t="s">
        <v>282</v>
      </c>
      <c r="Q453" s="206" t="s">
        <v>1788</v>
      </c>
      <c r="R453" s="39">
        <v>1</v>
      </c>
      <c r="S453" s="39">
        <v>1</v>
      </c>
      <c r="T453" s="39">
        <v>1</v>
      </c>
      <c r="U453" s="39">
        <v>1</v>
      </c>
      <c r="V453" s="39">
        <f t="shared" si="22"/>
        <v>1</v>
      </c>
      <c r="W453" s="39"/>
      <c r="X453" s="273">
        <f t="shared" si="23"/>
        <v>1</v>
      </c>
    </row>
    <row r="454" spans="1:24" ht="60">
      <c r="A454" s="237">
        <v>310</v>
      </c>
      <c r="B454" s="236">
        <v>24060</v>
      </c>
      <c r="C454" s="681" t="s">
        <v>914</v>
      </c>
      <c r="D454" s="236">
        <v>58.640590000000003</v>
      </c>
      <c r="E454" s="236">
        <v>50.102580000000003</v>
      </c>
      <c r="F454" s="572" t="s">
        <v>609</v>
      </c>
      <c r="G454" s="572">
        <v>7</v>
      </c>
      <c r="H454" s="572">
        <v>1</v>
      </c>
      <c r="I454" s="572"/>
      <c r="J454" s="572">
        <v>0.77</v>
      </c>
      <c r="K454" s="572"/>
      <c r="L454" s="57" t="s">
        <v>1275</v>
      </c>
      <c r="M454" s="572" t="s">
        <v>334</v>
      </c>
      <c r="N454" s="6">
        <v>1024301078944</v>
      </c>
      <c r="O454" s="6" t="s">
        <v>179</v>
      </c>
      <c r="P454" s="28" t="s">
        <v>308</v>
      </c>
      <c r="Q454" s="206" t="s">
        <v>1642</v>
      </c>
      <c r="R454" s="39">
        <v>1</v>
      </c>
      <c r="S454" s="39">
        <v>1</v>
      </c>
      <c r="T454" s="39">
        <v>1</v>
      </c>
      <c r="U454" s="39">
        <v>1</v>
      </c>
      <c r="V454" s="39">
        <f t="shared" si="22"/>
        <v>1</v>
      </c>
      <c r="W454" s="39">
        <v>1</v>
      </c>
      <c r="X454" s="273">
        <f t="shared" si="23"/>
        <v>1</v>
      </c>
    </row>
    <row r="455" spans="1:24" ht="90">
      <c r="A455" s="237">
        <v>311</v>
      </c>
      <c r="B455" s="236">
        <v>24062</v>
      </c>
      <c r="C455" s="287" t="s">
        <v>1168</v>
      </c>
      <c r="D455" s="236">
        <v>58.629890000000003</v>
      </c>
      <c r="E455" s="236">
        <v>50.120739999999998</v>
      </c>
      <c r="F455" s="573" t="s">
        <v>609</v>
      </c>
      <c r="G455" s="572">
        <v>8.1999999999999993</v>
      </c>
      <c r="H455" s="572">
        <v>1</v>
      </c>
      <c r="I455" s="572"/>
      <c r="J455" s="572">
        <v>0.77</v>
      </c>
      <c r="K455" s="572"/>
      <c r="L455" s="57" t="s">
        <v>1275</v>
      </c>
      <c r="M455" s="572" t="s">
        <v>334</v>
      </c>
      <c r="N455" s="6">
        <v>1024301078944</v>
      </c>
      <c r="O455" s="6" t="s">
        <v>281</v>
      </c>
      <c r="P455" s="28" t="s">
        <v>309</v>
      </c>
      <c r="Q455" s="206" t="s">
        <v>1643</v>
      </c>
      <c r="R455" s="39">
        <v>1</v>
      </c>
      <c r="S455" s="39">
        <v>1</v>
      </c>
      <c r="T455" s="39">
        <v>1</v>
      </c>
      <c r="U455" s="39">
        <v>1</v>
      </c>
      <c r="V455" s="39">
        <f t="shared" si="22"/>
        <v>1</v>
      </c>
      <c r="W455" s="39">
        <v>1</v>
      </c>
      <c r="X455" s="273">
        <f t="shared" si="23"/>
        <v>1</v>
      </c>
    </row>
    <row r="456" spans="1:24" ht="60">
      <c r="A456" s="237">
        <v>312</v>
      </c>
      <c r="B456" s="236">
        <v>24067</v>
      </c>
      <c r="C456" s="287" t="s">
        <v>1169</v>
      </c>
      <c r="D456" s="236">
        <v>58.617339999999999</v>
      </c>
      <c r="E456" s="236">
        <v>50.12491</v>
      </c>
      <c r="F456" s="287" t="s">
        <v>609</v>
      </c>
      <c r="G456" s="573">
        <v>8.1999999999999993</v>
      </c>
      <c r="H456" s="573">
        <v>1</v>
      </c>
      <c r="I456" s="573"/>
      <c r="J456" s="573">
        <v>0.77</v>
      </c>
      <c r="K456" s="573"/>
      <c r="L456" s="57" t="s">
        <v>1275</v>
      </c>
      <c r="M456" s="573" t="s">
        <v>334</v>
      </c>
      <c r="N456" s="6">
        <v>1024301078944</v>
      </c>
      <c r="O456" s="6" t="s">
        <v>307</v>
      </c>
      <c r="P456" s="28" t="s">
        <v>310</v>
      </c>
      <c r="Q456" s="206" t="s">
        <v>1644</v>
      </c>
      <c r="R456" s="39">
        <v>1</v>
      </c>
      <c r="S456" s="39">
        <v>1</v>
      </c>
      <c r="T456" s="39">
        <v>1</v>
      </c>
      <c r="U456" s="39">
        <v>1</v>
      </c>
      <c r="V456" s="39">
        <f t="shared" si="22"/>
        <v>1</v>
      </c>
      <c r="W456" s="39"/>
      <c r="X456" s="273">
        <f t="shared" si="23"/>
        <v>1</v>
      </c>
    </row>
    <row r="457" spans="1:24" ht="120">
      <c r="A457" s="237">
        <v>313</v>
      </c>
      <c r="B457" s="243">
        <v>24460</v>
      </c>
      <c r="C457" s="544" t="s">
        <v>1170</v>
      </c>
      <c r="D457" s="678" t="s">
        <v>623</v>
      </c>
      <c r="E457" s="598" t="s">
        <v>624</v>
      </c>
      <c r="F457" s="308" t="s">
        <v>399</v>
      </c>
      <c r="G457" s="309"/>
      <c r="H457" s="94">
        <v>1</v>
      </c>
      <c r="I457" s="525"/>
      <c r="J457" s="296">
        <v>1.1000000000000001</v>
      </c>
      <c r="K457" s="539"/>
      <c r="L457" s="72" t="s">
        <v>1274</v>
      </c>
      <c r="M457" s="19" t="s">
        <v>334</v>
      </c>
      <c r="N457" s="195">
        <v>1024301078944</v>
      </c>
      <c r="O457" s="195" t="s">
        <v>307</v>
      </c>
      <c r="P457" s="27" t="s">
        <v>584</v>
      </c>
      <c r="Q457" s="204" t="s">
        <v>2720</v>
      </c>
      <c r="R457" s="39">
        <v>1</v>
      </c>
      <c r="S457" s="39">
        <v>1</v>
      </c>
      <c r="T457" s="39"/>
      <c r="U457" s="39"/>
      <c r="V457" s="39">
        <f t="shared" si="22"/>
        <v>1</v>
      </c>
      <c r="W457" s="39">
        <v>1</v>
      </c>
      <c r="X457" s="273">
        <f t="shared" si="23"/>
        <v>1</v>
      </c>
    </row>
    <row r="458" spans="1:24" ht="32.25" customHeight="1">
      <c r="A458" s="768">
        <v>314</v>
      </c>
      <c r="B458" s="769">
        <v>20161</v>
      </c>
      <c r="C458" s="771" t="s">
        <v>1873</v>
      </c>
      <c r="D458" s="773" t="s">
        <v>1872</v>
      </c>
      <c r="E458" s="773" t="s">
        <v>1871</v>
      </c>
      <c r="F458" s="771" t="s">
        <v>794</v>
      </c>
      <c r="G458" s="772"/>
      <c r="H458" s="772">
        <v>1</v>
      </c>
      <c r="I458" s="489"/>
      <c r="J458" s="781">
        <v>0.77</v>
      </c>
      <c r="K458" s="523"/>
      <c r="L458" s="77" t="s">
        <v>1274</v>
      </c>
      <c r="M458" s="292" t="s">
        <v>334</v>
      </c>
      <c r="N458" s="293">
        <v>1024301078944</v>
      </c>
      <c r="O458" s="293" t="s">
        <v>281</v>
      </c>
      <c r="P458" s="28" t="s">
        <v>288</v>
      </c>
      <c r="Q458" s="206" t="s">
        <v>1645</v>
      </c>
      <c r="R458" s="39">
        <v>1</v>
      </c>
      <c r="S458" s="39">
        <v>1</v>
      </c>
      <c r="T458" s="39">
        <v>1</v>
      </c>
      <c r="U458" s="39">
        <v>1</v>
      </c>
      <c r="V458" s="39">
        <f t="shared" si="22"/>
        <v>1</v>
      </c>
      <c r="W458" s="39">
        <v>0</v>
      </c>
      <c r="X458" s="273">
        <f t="shared" si="23"/>
        <v>1</v>
      </c>
    </row>
    <row r="459" spans="1:24" ht="75">
      <c r="A459" s="237">
        <v>315</v>
      </c>
      <c r="B459" s="236">
        <v>23275</v>
      </c>
      <c r="C459" s="287" t="s">
        <v>1171</v>
      </c>
      <c r="D459" s="236">
        <v>58.670490000000001</v>
      </c>
      <c r="E459" s="236">
        <v>49.904089999999997</v>
      </c>
      <c r="F459" s="96" t="s">
        <v>539</v>
      </c>
      <c r="G459" s="96">
        <v>4</v>
      </c>
      <c r="H459" s="96">
        <v>1</v>
      </c>
      <c r="I459" s="545"/>
      <c r="J459" s="96">
        <v>1.1000000000000001</v>
      </c>
      <c r="K459" s="545"/>
      <c r="L459" s="57"/>
      <c r="M459" s="96" t="s">
        <v>311</v>
      </c>
      <c r="N459" s="6">
        <v>1024301308371</v>
      </c>
      <c r="O459" s="6" t="s">
        <v>312</v>
      </c>
      <c r="P459" s="28" t="s">
        <v>313</v>
      </c>
      <c r="Q459" s="287" t="s">
        <v>1171</v>
      </c>
      <c r="R459" s="39">
        <v>1</v>
      </c>
      <c r="S459" s="39">
        <v>0</v>
      </c>
      <c r="T459" s="39">
        <v>1</v>
      </c>
      <c r="U459" s="39"/>
      <c r="V459" s="39">
        <f t="shared" si="22"/>
        <v>1</v>
      </c>
      <c r="W459" s="39"/>
      <c r="X459" s="273">
        <v>0</v>
      </c>
    </row>
    <row r="460" spans="1:24" ht="30">
      <c r="A460" s="237">
        <v>316</v>
      </c>
      <c r="B460" s="239">
        <v>22259</v>
      </c>
      <c r="C460" s="13" t="s">
        <v>1908</v>
      </c>
      <c r="D460" s="599" t="s">
        <v>1906</v>
      </c>
      <c r="E460" s="599" t="s">
        <v>1907</v>
      </c>
      <c r="F460" s="95" t="s">
        <v>399</v>
      </c>
      <c r="G460" s="95"/>
      <c r="H460" s="95">
        <v>2</v>
      </c>
      <c r="I460" s="537"/>
      <c r="J460" s="95">
        <v>2.2000000000000002</v>
      </c>
      <c r="K460" s="537"/>
      <c r="L460" s="56"/>
      <c r="M460" s="95" t="s">
        <v>314</v>
      </c>
      <c r="N460" s="5">
        <v>4329001767</v>
      </c>
      <c r="O460" s="5" t="s">
        <v>915</v>
      </c>
      <c r="P460" s="27" t="s">
        <v>314</v>
      </c>
      <c r="Q460" s="204" t="s">
        <v>1910</v>
      </c>
      <c r="R460" s="39">
        <v>1</v>
      </c>
      <c r="S460" s="39">
        <v>0</v>
      </c>
      <c r="T460" s="39"/>
      <c r="U460" s="39"/>
      <c r="V460" s="39">
        <f t="shared" si="22"/>
        <v>2</v>
      </c>
      <c r="W460" s="39"/>
      <c r="X460" s="273">
        <v>0</v>
      </c>
    </row>
    <row r="461" spans="1:24" ht="60">
      <c r="A461" s="237">
        <v>317</v>
      </c>
      <c r="B461" s="237">
        <v>8634</v>
      </c>
      <c r="C461" s="9" t="s">
        <v>1909</v>
      </c>
      <c r="D461" s="237">
        <v>58.658459999999998</v>
      </c>
      <c r="E461" s="237">
        <v>49.902589999999996</v>
      </c>
      <c r="F461" s="95" t="s">
        <v>399</v>
      </c>
      <c r="G461" s="95"/>
      <c r="H461" s="95">
        <v>3</v>
      </c>
      <c r="I461" s="537"/>
      <c r="J461" s="95">
        <v>1.98</v>
      </c>
      <c r="K461" s="537"/>
      <c r="L461" s="56"/>
      <c r="M461" s="9" t="s">
        <v>315</v>
      </c>
      <c r="N461" s="5"/>
      <c r="O461" s="5" t="s">
        <v>316</v>
      </c>
      <c r="P461" s="27" t="s">
        <v>315</v>
      </c>
      <c r="Q461" s="9" t="s">
        <v>1909</v>
      </c>
      <c r="R461" s="39">
        <v>1</v>
      </c>
      <c r="S461" s="39">
        <v>0</v>
      </c>
      <c r="T461" s="39"/>
      <c r="U461" s="39"/>
      <c r="V461" s="39">
        <f t="shared" si="22"/>
        <v>3</v>
      </c>
      <c r="W461" s="39"/>
      <c r="X461" s="273">
        <v>0</v>
      </c>
    </row>
    <row r="462" spans="1:24" ht="75">
      <c r="A462" s="237">
        <v>318</v>
      </c>
      <c r="B462" s="237">
        <v>21767</v>
      </c>
      <c r="C462" s="9" t="s">
        <v>1172</v>
      </c>
      <c r="D462" s="237">
        <v>58.655720000000002</v>
      </c>
      <c r="E462" s="237">
        <v>49.90793</v>
      </c>
      <c r="F462" s="95" t="s">
        <v>399</v>
      </c>
      <c r="G462" s="95"/>
      <c r="H462" s="95">
        <v>1</v>
      </c>
      <c r="I462" s="537"/>
      <c r="J462" s="95">
        <v>1.1000000000000001</v>
      </c>
      <c r="K462" s="537"/>
      <c r="L462" s="56"/>
      <c r="M462" s="9" t="s">
        <v>318</v>
      </c>
      <c r="N462" s="5">
        <v>1024301083003</v>
      </c>
      <c r="O462" s="5" t="s">
        <v>317</v>
      </c>
      <c r="P462" s="27" t="s">
        <v>318</v>
      </c>
      <c r="Q462" s="9" t="s">
        <v>1172</v>
      </c>
      <c r="R462" s="39">
        <v>1</v>
      </c>
      <c r="S462" s="39">
        <v>0</v>
      </c>
      <c r="T462" s="39"/>
      <c r="U462" s="39"/>
      <c r="V462" s="39">
        <f t="shared" si="22"/>
        <v>1</v>
      </c>
      <c r="W462" s="39"/>
      <c r="X462" s="273">
        <v>0</v>
      </c>
    </row>
    <row r="463" spans="1:24">
      <c r="A463" s="237">
        <v>319</v>
      </c>
      <c r="B463" s="237">
        <v>21865</v>
      </c>
      <c r="C463" s="679" t="s">
        <v>916</v>
      </c>
      <c r="D463" s="237">
        <v>58.653489999999998</v>
      </c>
      <c r="E463" s="237">
        <v>49.909010000000002</v>
      </c>
      <c r="F463" s="95" t="s">
        <v>399</v>
      </c>
      <c r="G463" s="95"/>
      <c r="H463" s="95">
        <v>1</v>
      </c>
      <c r="I463" s="537"/>
      <c r="J463" s="95">
        <v>1.1000000000000001</v>
      </c>
      <c r="K463" s="537"/>
      <c r="L463" s="56"/>
      <c r="M463" s="9" t="s">
        <v>319</v>
      </c>
      <c r="N463" s="5">
        <v>1024301082519</v>
      </c>
      <c r="O463" s="5" t="s">
        <v>917</v>
      </c>
      <c r="P463" s="27" t="s">
        <v>320</v>
      </c>
      <c r="Q463" s="624" t="s">
        <v>916</v>
      </c>
      <c r="R463" s="39">
        <v>1</v>
      </c>
      <c r="S463" s="39">
        <v>0</v>
      </c>
      <c r="T463" s="39"/>
      <c r="U463" s="39"/>
      <c r="V463" s="39">
        <f t="shared" si="22"/>
        <v>1</v>
      </c>
      <c r="W463" s="39"/>
      <c r="X463" s="273">
        <v>0</v>
      </c>
    </row>
    <row r="464" spans="1:24" ht="75">
      <c r="A464" s="237">
        <v>320</v>
      </c>
      <c r="B464" s="237">
        <v>21489</v>
      </c>
      <c r="C464" s="9" t="s">
        <v>1164</v>
      </c>
      <c r="D464" s="237">
        <v>58.652140000000003</v>
      </c>
      <c r="E464" s="237">
        <v>49.902839999999998</v>
      </c>
      <c r="F464" s="95" t="s">
        <v>399</v>
      </c>
      <c r="G464" s="95"/>
      <c r="H464" s="95">
        <v>1</v>
      </c>
      <c r="I464" s="537"/>
      <c r="J464" s="95">
        <v>8</v>
      </c>
      <c r="K464" s="537"/>
      <c r="L464" s="56"/>
      <c r="M464" s="9" t="s">
        <v>2372</v>
      </c>
      <c r="N464" s="38">
        <v>1024301080264</v>
      </c>
      <c r="O464" s="5" t="s">
        <v>321</v>
      </c>
      <c r="P464" s="29" t="s">
        <v>2372</v>
      </c>
      <c r="Q464" s="9" t="s">
        <v>1164</v>
      </c>
      <c r="R464" s="39">
        <v>1</v>
      </c>
      <c r="S464" s="39">
        <v>0</v>
      </c>
      <c r="T464" s="39"/>
      <c r="U464" s="39"/>
      <c r="V464" s="39">
        <f t="shared" si="22"/>
        <v>1</v>
      </c>
      <c r="W464" s="39"/>
      <c r="X464" s="273">
        <v>0</v>
      </c>
    </row>
    <row r="465" spans="1:24" ht="75">
      <c r="A465" s="237">
        <v>321</v>
      </c>
      <c r="B465" s="237">
        <v>21051</v>
      </c>
      <c r="C465" s="9" t="s">
        <v>1165</v>
      </c>
      <c r="D465" s="237">
        <v>58.65164</v>
      </c>
      <c r="E465" s="237">
        <v>49.897779999999997</v>
      </c>
      <c r="F465" s="95" t="s">
        <v>399</v>
      </c>
      <c r="G465" s="95"/>
      <c r="H465" s="95">
        <v>1</v>
      </c>
      <c r="I465" s="537"/>
      <c r="J465" s="95">
        <v>8</v>
      </c>
      <c r="K465" s="537"/>
      <c r="L465" s="56"/>
      <c r="M465" s="9" t="s">
        <v>323</v>
      </c>
      <c r="N465" s="5">
        <v>1024301079241</v>
      </c>
      <c r="O465" s="5" t="s">
        <v>322</v>
      </c>
      <c r="P465" s="27" t="s">
        <v>323</v>
      </c>
      <c r="Q465" s="9" t="s">
        <v>1165</v>
      </c>
      <c r="R465" s="39">
        <v>1</v>
      </c>
      <c r="S465" s="39">
        <v>0</v>
      </c>
      <c r="T465" s="39"/>
      <c r="U465" s="39"/>
      <c r="V465" s="39">
        <f t="shared" si="22"/>
        <v>1</v>
      </c>
      <c r="W465" s="39"/>
      <c r="X465" s="273">
        <v>0</v>
      </c>
    </row>
    <row r="466" spans="1:24" ht="30.75" customHeight="1">
      <c r="A466" s="868">
        <v>322</v>
      </c>
      <c r="B466" s="868">
        <v>20943</v>
      </c>
      <c r="C466" s="870" t="s">
        <v>1166</v>
      </c>
      <c r="D466" s="868">
        <v>58.648090000000003</v>
      </c>
      <c r="E466" s="868">
        <v>49.881250000000001</v>
      </c>
      <c r="F466" s="908" t="s">
        <v>399</v>
      </c>
      <c r="G466" s="908"/>
      <c r="H466" s="908">
        <v>1</v>
      </c>
      <c r="I466" s="514"/>
      <c r="J466" s="908">
        <v>0.75</v>
      </c>
      <c r="K466" s="514"/>
      <c r="L466" s="947"/>
      <c r="M466" s="870" t="s">
        <v>324</v>
      </c>
      <c r="N466" s="1015">
        <v>1034316553006</v>
      </c>
      <c r="O466" s="1161" t="s">
        <v>2373</v>
      </c>
      <c r="P466" s="27" t="s">
        <v>325</v>
      </c>
      <c r="Q466" s="203" t="s">
        <v>2477</v>
      </c>
      <c r="R466" s="39">
        <v>1</v>
      </c>
      <c r="S466" s="39">
        <v>0</v>
      </c>
      <c r="T466" s="39"/>
      <c r="U466" s="39"/>
      <c r="V466" s="39">
        <f t="shared" si="22"/>
        <v>1</v>
      </c>
      <c r="W466" s="39"/>
      <c r="X466" s="273">
        <v>0</v>
      </c>
    </row>
    <row r="467" spans="1:24" s="368" customFormat="1" ht="45">
      <c r="A467" s="869"/>
      <c r="B467" s="869"/>
      <c r="C467" s="871"/>
      <c r="D467" s="869"/>
      <c r="E467" s="869"/>
      <c r="F467" s="909"/>
      <c r="G467" s="909"/>
      <c r="H467" s="909"/>
      <c r="I467" s="515"/>
      <c r="J467" s="909"/>
      <c r="K467" s="515"/>
      <c r="L467" s="948"/>
      <c r="M467" s="909"/>
      <c r="N467" s="1016"/>
      <c r="O467" s="1016"/>
      <c r="P467" s="29" t="s">
        <v>2140</v>
      </c>
      <c r="Q467" s="203" t="s">
        <v>2477</v>
      </c>
      <c r="R467" s="39"/>
      <c r="S467" s="39"/>
      <c r="T467" s="39"/>
      <c r="U467" s="39"/>
      <c r="V467" s="39"/>
      <c r="W467" s="39"/>
      <c r="X467" s="273"/>
    </row>
    <row r="468" spans="1:24" ht="30">
      <c r="A468" s="237">
        <v>323</v>
      </c>
      <c r="B468" s="236">
        <v>20878</v>
      </c>
      <c r="C468" s="287" t="s">
        <v>1167</v>
      </c>
      <c r="D468" s="236">
        <v>58.645159999999997</v>
      </c>
      <c r="E468" s="236">
        <v>49.895569999999999</v>
      </c>
      <c r="F468" s="8" t="s">
        <v>609</v>
      </c>
      <c r="G468" s="96">
        <v>8</v>
      </c>
      <c r="H468" s="96">
        <v>1</v>
      </c>
      <c r="I468" s="545"/>
      <c r="J468" s="96">
        <v>8</v>
      </c>
      <c r="K468" s="545"/>
      <c r="L468" s="57"/>
      <c r="M468" s="287" t="s">
        <v>327</v>
      </c>
      <c r="N468" s="55" t="s">
        <v>2749</v>
      </c>
      <c r="O468" s="6" t="s">
        <v>328</v>
      </c>
      <c r="P468" s="28" t="s">
        <v>327</v>
      </c>
      <c r="Q468" s="287" t="s">
        <v>1167</v>
      </c>
      <c r="R468" s="39">
        <v>1</v>
      </c>
      <c r="S468" s="39">
        <v>0</v>
      </c>
      <c r="T468" s="39">
        <v>1</v>
      </c>
      <c r="U468" s="39"/>
      <c r="V468" s="39">
        <f t="shared" si="22"/>
        <v>1</v>
      </c>
      <c r="W468" s="39"/>
      <c r="X468" s="273">
        <v>0</v>
      </c>
    </row>
    <row r="469" spans="1:24" ht="45">
      <c r="A469" s="237">
        <v>324</v>
      </c>
      <c r="B469" s="236">
        <v>21037</v>
      </c>
      <c r="C469" s="287" t="s">
        <v>2141</v>
      </c>
      <c r="D469" s="236">
        <v>58.645150000000001</v>
      </c>
      <c r="E469" s="236">
        <v>49.880929999999999</v>
      </c>
      <c r="F469" s="287" t="s">
        <v>609</v>
      </c>
      <c r="G469" s="96">
        <v>12</v>
      </c>
      <c r="H469" s="96">
        <v>6</v>
      </c>
      <c r="I469" s="545"/>
      <c r="J469" s="96">
        <v>3.75</v>
      </c>
      <c r="K469" s="545"/>
      <c r="L469" s="57"/>
      <c r="M469" s="287" t="s">
        <v>64</v>
      </c>
      <c r="N469" s="6"/>
      <c r="O469" s="6" t="s">
        <v>326</v>
      </c>
      <c r="P469" s="28" t="s">
        <v>64</v>
      </c>
      <c r="Q469" s="287" t="s">
        <v>2141</v>
      </c>
      <c r="R469" s="39">
        <v>1</v>
      </c>
      <c r="S469" s="39">
        <v>0</v>
      </c>
      <c r="T469" s="39">
        <v>1</v>
      </c>
      <c r="U469" s="39"/>
      <c r="V469" s="39">
        <f t="shared" si="22"/>
        <v>6</v>
      </c>
      <c r="W469" s="39"/>
      <c r="X469" s="273">
        <v>0</v>
      </c>
    </row>
    <row r="470" spans="1:24" ht="221.25" customHeight="1">
      <c r="A470" s="237">
        <v>325</v>
      </c>
      <c r="B470" s="236">
        <v>22770</v>
      </c>
      <c r="C470" s="681" t="s">
        <v>918</v>
      </c>
      <c r="D470" s="236">
        <v>58.61036</v>
      </c>
      <c r="E470" s="236">
        <v>49.95429</v>
      </c>
      <c r="F470" s="572" t="s">
        <v>609</v>
      </c>
      <c r="G470" s="196">
        <v>8</v>
      </c>
      <c r="H470" s="196">
        <v>3</v>
      </c>
      <c r="I470" s="545"/>
      <c r="J470" s="295">
        <v>2.97</v>
      </c>
      <c r="K470" s="295"/>
      <c r="L470" s="73" t="s">
        <v>1277</v>
      </c>
      <c r="M470" s="20" t="s">
        <v>334</v>
      </c>
      <c r="N470" s="194">
        <v>1024301078944</v>
      </c>
      <c r="O470" s="194" t="s">
        <v>94</v>
      </c>
      <c r="P470" s="36" t="s">
        <v>1818</v>
      </c>
      <c r="Q470" s="206" t="s">
        <v>1817</v>
      </c>
      <c r="R470" s="39">
        <v>1</v>
      </c>
      <c r="S470" s="39">
        <v>1</v>
      </c>
      <c r="T470" s="39">
        <v>1</v>
      </c>
      <c r="U470" s="39">
        <v>1</v>
      </c>
      <c r="V470" s="39">
        <f t="shared" si="22"/>
        <v>3</v>
      </c>
      <c r="W470" s="39"/>
      <c r="X470" s="273">
        <f t="shared" si="23"/>
        <v>3</v>
      </c>
    </row>
    <row r="471" spans="1:24" ht="45">
      <c r="A471" s="237">
        <v>326</v>
      </c>
      <c r="B471" s="236">
        <v>22821</v>
      </c>
      <c r="C471" s="17" t="s">
        <v>919</v>
      </c>
      <c r="D471" s="236">
        <v>58.657919999999997</v>
      </c>
      <c r="E471" s="236">
        <v>50.116070000000001</v>
      </c>
      <c r="F471" s="572" t="s">
        <v>609</v>
      </c>
      <c r="G471" s="572">
        <v>8.1999999999999993</v>
      </c>
      <c r="H471" s="572">
        <v>1</v>
      </c>
      <c r="I471" s="572"/>
      <c r="J471" s="572">
        <v>0.77</v>
      </c>
      <c r="K471" s="572"/>
      <c r="L471" s="57" t="s">
        <v>1275</v>
      </c>
      <c r="M471" s="572" t="s">
        <v>334</v>
      </c>
      <c r="N471" s="6">
        <v>1024301078944</v>
      </c>
      <c r="O471" s="55" t="s">
        <v>94</v>
      </c>
      <c r="P471" s="28" t="s">
        <v>329</v>
      </c>
      <c r="Q471" s="206" t="s">
        <v>1646</v>
      </c>
      <c r="R471" s="39">
        <v>1</v>
      </c>
      <c r="S471" s="39">
        <v>1</v>
      </c>
      <c r="T471" s="39"/>
      <c r="U471" s="39">
        <v>1</v>
      </c>
      <c r="V471" s="39">
        <f t="shared" si="22"/>
        <v>1</v>
      </c>
      <c r="W471" s="39">
        <v>1</v>
      </c>
      <c r="X471" s="273">
        <f t="shared" si="23"/>
        <v>1</v>
      </c>
    </row>
    <row r="472" spans="1:24" ht="30">
      <c r="A472" s="237">
        <v>327</v>
      </c>
      <c r="B472" s="236">
        <v>28230</v>
      </c>
      <c r="C472" s="17" t="s">
        <v>920</v>
      </c>
      <c r="D472" s="467" t="s">
        <v>745</v>
      </c>
      <c r="E472" s="467" t="s">
        <v>744</v>
      </c>
      <c r="F472" s="844" t="s">
        <v>609</v>
      </c>
      <c r="G472" s="844">
        <v>8</v>
      </c>
      <c r="H472" s="844">
        <v>3</v>
      </c>
      <c r="I472" s="844"/>
      <c r="J472" s="844">
        <v>3.3</v>
      </c>
      <c r="K472" s="844"/>
      <c r="L472" s="57"/>
      <c r="M472" s="287" t="s">
        <v>763</v>
      </c>
      <c r="N472" s="6"/>
      <c r="O472" s="55" t="s">
        <v>288</v>
      </c>
      <c r="P472" s="36" t="s">
        <v>2831</v>
      </c>
      <c r="Q472" s="17" t="s">
        <v>920</v>
      </c>
      <c r="R472" s="39">
        <v>1</v>
      </c>
      <c r="S472" s="39">
        <v>1</v>
      </c>
      <c r="T472" s="39"/>
      <c r="U472" s="39"/>
      <c r="V472" s="39">
        <f t="shared" si="22"/>
        <v>3</v>
      </c>
      <c r="W472" s="39"/>
      <c r="X472" s="273">
        <v>0</v>
      </c>
    </row>
    <row r="473" spans="1:24" ht="60">
      <c r="A473" s="237">
        <v>328</v>
      </c>
      <c r="B473" s="237">
        <v>29213</v>
      </c>
      <c r="C473" s="10" t="s">
        <v>1254</v>
      </c>
      <c r="D473" s="593" t="s">
        <v>1256</v>
      </c>
      <c r="E473" s="593" t="s">
        <v>1255</v>
      </c>
      <c r="F473" s="9" t="s">
        <v>399</v>
      </c>
      <c r="G473" s="95"/>
      <c r="H473" s="95">
        <v>1</v>
      </c>
      <c r="I473" s="537"/>
      <c r="J473" s="95">
        <v>0.12</v>
      </c>
      <c r="K473" s="537"/>
      <c r="L473" s="56"/>
      <c r="M473" s="9" t="s">
        <v>1257</v>
      </c>
      <c r="N473" s="5">
        <v>1094329000061</v>
      </c>
      <c r="O473" s="38" t="s">
        <v>1258</v>
      </c>
      <c r="P473" s="29" t="s">
        <v>1257</v>
      </c>
      <c r="Q473" s="10" t="s">
        <v>1254</v>
      </c>
      <c r="R473" s="39">
        <v>1</v>
      </c>
      <c r="S473" s="39">
        <v>0</v>
      </c>
      <c r="T473" s="39"/>
      <c r="U473" s="39"/>
      <c r="V473" s="39">
        <f t="shared" si="22"/>
        <v>1</v>
      </c>
      <c r="W473" s="39"/>
      <c r="X473" s="273">
        <v>0</v>
      </c>
    </row>
    <row r="474" spans="1:24" ht="30">
      <c r="A474" s="237">
        <v>329</v>
      </c>
      <c r="B474" s="237">
        <v>24724</v>
      </c>
      <c r="C474" s="10" t="s">
        <v>921</v>
      </c>
      <c r="D474" s="593" t="s">
        <v>742</v>
      </c>
      <c r="E474" s="593" t="s">
        <v>741</v>
      </c>
      <c r="F474" s="308" t="s">
        <v>399</v>
      </c>
      <c r="G474" s="308"/>
      <c r="H474" s="167">
        <v>1</v>
      </c>
      <c r="I474" s="537"/>
      <c r="J474" s="295">
        <v>0.77</v>
      </c>
      <c r="K474" s="295"/>
      <c r="L474" s="26" t="s">
        <v>1268</v>
      </c>
      <c r="M474" s="19" t="s">
        <v>334</v>
      </c>
      <c r="N474" s="195">
        <v>1024301078944</v>
      </c>
      <c r="O474" s="195" t="s">
        <v>94</v>
      </c>
      <c r="P474" s="29" t="s">
        <v>743</v>
      </c>
      <c r="Q474" s="204" t="s">
        <v>1647</v>
      </c>
      <c r="R474" s="39">
        <v>1</v>
      </c>
      <c r="S474" s="39">
        <v>1</v>
      </c>
      <c r="T474" s="39"/>
      <c r="U474" s="39"/>
      <c r="V474" s="39">
        <f t="shared" si="22"/>
        <v>1</v>
      </c>
      <c r="W474" s="39">
        <v>1</v>
      </c>
      <c r="X474" s="273">
        <f t="shared" si="23"/>
        <v>1</v>
      </c>
    </row>
    <row r="475" spans="1:24" ht="65.25" customHeight="1">
      <c r="A475" s="237">
        <v>330</v>
      </c>
      <c r="B475" s="237">
        <v>28291</v>
      </c>
      <c r="C475" s="10" t="s">
        <v>1729</v>
      </c>
      <c r="D475" s="593" t="s">
        <v>1725</v>
      </c>
      <c r="E475" s="593" t="s">
        <v>1726</v>
      </c>
      <c r="F475" s="95" t="s">
        <v>399</v>
      </c>
      <c r="G475" s="95"/>
      <c r="H475" s="95">
        <v>1</v>
      </c>
      <c r="I475" s="537"/>
      <c r="J475" s="95">
        <v>8</v>
      </c>
      <c r="K475" s="537"/>
      <c r="L475" s="26"/>
      <c r="M475" s="9" t="s">
        <v>1727</v>
      </c>
      <c r="N475" s="5">
        <v>1024301078416</v>
      </c>
      <c r="O475" s="38" t="s">
        <v>1728</v>
      </c>
      <c r="P475" s="9" t="s">
        <v>1727</v>
      </c>
      <c r="Q475" s="10" t="s">
        <v>1729</v>
      </c>
      <c r="R475" s="39">
        <v>1</v>
      </c>
      <c r="S475" s="39">
        <v>0</v>
      </c>
      <c r="T475" s="39"/>
      <c r="U475" s="39"/>
      <c r="V475" s="39">
        <f t="shared" si="22"/>
        <v>1</v>
      </c>
      <c r="W475" s="39"/>
      <c r="X475" s="273">
        <v>0</v>
      </c>
    </row>
    <row r="476" spans="1:24" ht="65.25" customHeight="1">
      <c r="A476" s="237">
        <v>331</v>
      </c>
      <c r="B476" s="237">
        <v>31473</v>
      </c>
      <c r="C476" s="10" t="s">
        <v>1960</v>
      </c>
      <c r="D476" s="593" t="s">
        <v>1959</v>
      </c>
      <c r="E476" s="593" t="s">
        <v>1958</v>
      </c>
      <c r="F476" s="280" t="s">
        <v>399</v>
      </c>
      <c r="G476" s="280"/>
      <c r="H476" s="280">
        <v>1</v>
      </c>
      <c r="I476" s="537"/>
      <c r="J476" s="280">
        <v>1.1000000000000001</v>
      </c>
      <c r="K476" s="537"/>
      <c r="L476" s="26"/>
      <c r="M476" s="9" t="s">
        <v>1955</v>
      </c>
      <c r="N476" s="5">
        <v>1024301080154</v>
      </c>
      <c r="O476" s="38" t="s">
        <v>1956</v>
      </c>
      <c r="P476" s="9" t="s">
        <v>1957</v>
      </c>
      <c r="Q476" s="10" t="s">
        <v>1960</v>
      </c>
      <c r="R476" s="39">
        <v>1</v>
      </c>
      <c r="S476" s="39"/>
      <c r="T476" s="39"/>
      <c r="U476" s="39"/>
      <c r="V476" s="39">
        <f t="shared" si="22"/>
        <v>1</v>
      </c>
      <c r="W476" s="39"/>
      <c r="X476" s="273"/>
    </row>
    <row r="477" spans="1:24" ht="65.25" customHeight="1">
      <c r="A477" s="237">
        <v>332</v>
      </c>
      <c r="B477" s="237">
        <v>31612</v>
      </c>
      <c r="C477" s="10" t="s">
        <v>1998</v>
      </c>
      <c r="D477" s="593" t="s">
        <v>1997</v>
      </c>
      <c r="E477" s="593" t="s">
        <v>1996</v>
      </c>
      <c r="F477" s="290" t="s">
        <v>399</v>
      </c>
      <c r="G477" s="290"/>
      <c r="H477" s="290">
        <v>1</v>
      </c>
      <c r="I477" s="537"/>
      <c r="J477" s="290">
        <v>0.66</v>
      </c>
      <c r="K477" s="537"/>
      <c r="L477" s="26"/>
      <c r="M477" s="9" t="s">
        <v>1999</v>
      </c>
      <c r="N477" s="5">
        <v>1024301078856</v>
      </c>
      <c r="O477" s="38" t="s">
        <v>1998</v>
      </c>
      <c r="P477" s="9" t="s">
        <v>1999</v>
      </c>
      <c r="Q477" s="10" t="s">
        <v>1998</v>
      </c>
      <c r="R477" s="39">
        <v>1</v>
      </c>
      <c r="S477" s="39"/>
      <c r="T477" s="39"/>
      <c r="U477" s="39"/>
      <c r="V477" s="39">
        <f t="shared" si="22"/>
        <v>1</v>
      </c>
      <c r="W477" s="39"/>
      <c r="X477" s="273"/>
    </row>
    <row r="478" spans="1:24" s="368" customFormat="1" ht="65.25" customHeight="1">
      <c r="A478" s="237">
        <v>333</v>
      </c>
      <c r="B478" s="237">
        <v>29089</v>
      </c>
      <c r="C478" s="10" t="s">
        <v>2191</v>
      </c>
      <c r="D478" s="593">
        <v>58.642620000000001</v>
      </c>
      <c r="E478" s="593">
        <v>49.967390000000002</v>
      </c>
      <c r="F478" s="443"/>
      <c r="G478" s="443"/>
      <c r="H478" s="443">
        <v>1</v>
      </c>
      <c r="I478" s="537"/>
      <c r="J478" s="443"/>
      <c r="K478" s="537"/>
      <c r="L478" s="26"/>
      <c r="M478" s="443" t="s">
        <v>332</v>
      </c>
      <c r="N478" s="5">
        <v>1024301080407</v>
      </c>
      <c r="O478" s="5" t="s">
        <v>1247</v>
      </c>
      <c r="P478" s="27" t="s">
        <v>583</v>
      </c>
      <c r="Q478" s="10" t="s">
        <v>2191</v>
      </c>
      <c r="R478" s="39">
        <v>1</v>
      </c>
      <c r="S478" s="39"/>
      <c r="T478" s="39"/>
      <c r="U478" s="39"/>
      <c r="V478" s="39">
        <f t="shared" si="22"/>
        <v>1</v>
      </c>
      <c r="W478" s="39"/>
      <c r="X478" s="273"/>
    </row>
    <row r="479" spans="1:24" s="368" customFormat="1" ht="65.25" customHeight="1">
      <c r="A479" s="237">
        <v>334</v>
      </c>
      <c r="B479" s="236">
        <v>32364</v>
      </c>
      <c r="C479" s="17" t="s">
        <v>2226</v>
      </c>
      <c r="D479" s="467" t="s">
        <v>2227</v>
      </c>
      <c r="E479" s="467" t="s">
        <v>2228</v>
      </c>
      <c r="F479" s="287" t="s">
        <v>1283</v>
      </c>
      <c r="G479" s="456">
        <v>3</v>
      </c>
      <c r="H479" s="456">
        <v>1</v>
      </c>
      <c r="I479" s="545"/>
      <c r="J479" s="456">
        <v>1.1000000000000001</v>
      </c>
      <c r="K479" s="545"/>
      <c r="L479" s="73"/>
      <c r="M479" s="287" t="s">
        <v>2229</v>
      </c>
      <c r="N479" s="6">
        <v>4329004278</v>
      </c>
      <c r="O479" s="55" t="s">
        <v>2230</v>
      </c>
      <c r="P479" s="28" t="s">
        <v>2229</v>
      </c>
      <c r="Q479" s="17" t="s">
        <v>2226</v>
      </c>
      <c r="R479" s="39">
        <v>1</v>
      </c>
      <c r="S479" s="39"/>
      <c r="T479" s="39">
        <v>1</v>
      </c>
      <c r="U479" s="39"/>
      <c r="V479" s="39">
        <f t="shared" si="22"/>
        <v>1</v>
      </c>
      <c r="W479" s="39"/>
      <c r="X479" s="273"/>
    </row>
    <row r="480" spans="1:24" s="368" customFormat="1" ht="77.25" customHeight="1">
      <c r="A480" s="237">
        <v>335</v>
      </c>
      <c r="B480" s="236">
        <v>32400</v>
      </c>
      <c r="C480" s="17" t="s">
        <v>2243</v>
      </c>
      <c r="D480" s="467" t="s">
        <v>2242</v>
      </c>
      <c r="E480" s="467" t="s">
        <v>2241</v>
      </c>
      <c r="F480" s="287" t="s">
        <v>1283</v>
      </c>
      <c r="G480" s="458">
        <v>21</v>
      </c>
      <c r="H480" s="458">
        <v>1</v>
      </c>
      <c r="I480" s="545"/>
      <c r="J480" s="458">
        <v>8</v>
      </c>
      <c r="K480" s="545"/>
      <c r="L480" s="73"/>
      <c r="M480" s="287" t="s">
        <v>2244</v>
      </c>
      <c r="N480" s="6">
        <v>1024301082431</v>
      </c>
      <c r="O480" s="55" t="s">
        <v>2245</v>
      </c>
      <c r="P480" s="287" t="s">
        <v>2244</v>
      </c>
      <c r="Q480" s="17" t="s">
        <v>2243</v>
      </c>
      <c r="R480" s="39">
        <v>1</v>
      </c>
      <c r="S480" s="39"/>
      <c r="T480" s="39">
        <v>1</v>
      </c>
      <c r="U480" s="39"/>
      <c r="V480" s="39">
        <f t="shared" si="22"/>
        <v>1</v>
      </c>
      <c r="W480" s="39"/>
      <c r="X480" s="273"/>
    </row>
    <row r="481" spans="1:24" s="368" customFormat="1" ht="77.25" customHeight="1">
      <c r="A481" s="237">
        <v>336</v>
      </c>
      <c r="B481" s="236">
        <v>32801</v>
      </c>
      <c r="C481" s="17" t="s">
        <v>2583</v>
      </c>
      <c r="D481" s="467" t="s">
        <v>2585</v>
      </c>
      <c r="E481" s="467" t="s">
        <v>2584</v>
      </c>
      <c r="F481" s="287" t="s">
        <v>1283</v>
      </c>
      <c r="G481" s="683">
        <v>2.5</v>
      </c>
      <c r="H481" s="683">
        <v>1</v>
      </c>
      <c r="I481" s="683"/>
      <c r="J481" s="683">
        <v>1.1000000000000001</v>
      </c>
      <c r="K481" s="683"/>
      <c r="L481" s="73"/>
      <c r="M481" s="287" t="s">
        <v>2586</v>
      </c>
      <c r="N481" s="55" t="s">
        <v>2596</v>
      </c>
      <c r="O481" s="55" t="s">
        <v>2583</v>
      </c>
      <c r="P481" s="287" t="s">
        <v>2586</v>
      </c>
      <c r="Q481" s="55" t="s">
        <v>2583</v>
      </c>
      <c r="R481" s="39">
        <v>1</v>
      </c>
      <c r="S481" s="39"/>
      <c r="T481" s="39">
        <v>1</v>
      </c>
      <c r="U481" s="39"/>
      <c r="V481" s="39">
        <f t="shared" si="22"/>
        <v>1</v>
      </c>
      <c r="W481" s="39"/>
      <c r="X481" s="273"/>
    </row>
    <row r="482" spans="1:24" s="368" customFormat="1" ht="77.25" customHeight="1">
      <c r="A482" s="237">
        <v>337</v>
      </c>
      <c r="B482" s="236">
        <v>32824</v>
      </c>
      <c r="C482" s="17" t="s">
        <v>2589</v>
      </c>
      <c r="D482" s="467" t="s">
        <v>2590</v>
      </c>
      <c r="E482" s="467" t="s">
        <v>2591</v>
      </c>
      <c r="F482" s="287" t="s">
        <v>1283</v>
      </c>
      <c r="G482" s="684">
        <v>4</v>
      </c>
      <c r="H482" s="684">
        <v>1</v>
      </c>
      <c r="I482" s="684"/>
      <c r="J482" s="684">
        <v>1.1000000000000001</v>
      </c>
      <c r="K482" s="684"/>
      <c r="L482" s="73"/>
      <c r="M482" s="287" t="s">
        <v>2592</v>
      </c>
      <c r="N482" s="55" t="s">
        <v>2594</v>
      </c>
      <c r="O482" s="55" t="s">
        <v>2593</v>
      </c>
      <c r="P482" s="287" t="s">
        <v>2592</v>
      </c>
      <c r="Q482" s="55" t="s">
        <v>2593</v>
      </c>
      <c r="R482" s="39">
        <v>1</v>
      </c>
      <c r="S482" s="39"/>
      <c r="T482" s="39">
        <v>1</v>
      </c>
      <c r="U482" s="39"/>
      <c r="V482" s="39">
        <f t="shared" si="22"/>
        <v>1</v>
      </c>
      <c r="W482" s="39"/>
      <c r="X482" s="273"/>
    </row>
    <row r="483" spans="1:24" s="368" customFormat="1" ht="77.25" customHeight="1">
      <c r="A483" s="237">
        <v>338</v>
      </c>
      <c r="B483" s="236">
        <v>32897</v>
      </c>
      <c r="C483" s="17" t="s">
        <v>2625</v>
      </c>
      <c r="D483" s="467" t="s">
        <v>2623</v>
      </c>
      <c r="E483" s="467" t="s">
        <v>2624</v>
      </c>
      <c r="F483" s="287" t="s">
        <v>1283</v>
      </c>
      <c r="G483" s="700">
        <v>1</v>
      </c>
      <c r="H483" s="700">
        <v>1</v>
      </c>
      <c r="I483" s="700"/>
      <c r="J483" s="700">
        <v>0.24</v>
      </c>
      <c r="K483" s="700"/>
      <c r="L483" s="73"/>
      <c r="M483" s="287" t="s">
        <v>2626</v>
      </c>
      <c r="N483" s="55" t="s">
        <v>2627</v>
      </c>
      <c r="O483" s="55" t="s">
        <v>2625</v>
      </c>
      <c r="P483" s="287" t="s">
        <v>2626</v>
      </c>
      <c r="Q483" s="699" t="s">
        <v>2625</v>
      </c>
      <c r="R483" s="39">
        <v>1</v>
      </c>
      <c r="S483" s="39"/>
      <c r="T483" s="39">
        <v>1</v>
      </c>
      <c r="U483" s="39"/>
      <c r="V483" s="39">
        <f t="shared" si="22"/>
        <v>1</v>
      </c>
      <c r="W483" s="39"/>
      <c r="X483" s="273"/>
    </row>
    <row r="484" spans="1:24" s="368" customFormat="1" ht="77.25" customHeight="1">
      <c r="A484" s="237">
        <v>339</v>
      </c>
      <c r="B484" s="236">
        <v>32985</v>
      </c>
      <c r="C484" s="17" t="s">
        <v>2656</v>
      </c>
      <c r="D484" s="467" t="s">
        <v>2655</v>
      </c>
      <c r="E484" s="467" t="s">
        <v>2654</v>
      </c>
      <c r="F484" s="287" t="s">
        <v>609</v>
      </c>
      <c r="G484" s="707">
        <v>1</v>
      </c>
      <c r="H484" s="707">
        <v>1</v>
      </c>
      <c r="I484" s="707"/>
      <c r="J484" s="707">
        <v>1.1000000000000001</v>
      </c>
      <c r="K484" s="707"/>
      <c r="L484" s="73"/>
      <c r="M484" s="287" t="s">
        <v>2658</v>
      </c>
      <c r="N484" s="55" t="s">
        <v>2659</v>
      </c>
      <c r="O484" s="55" t="s">
        <v>2660</v>
      </c>
      <c r="P484" s="287" t="s">
        <v>2657</v>
      </c>
      <c r="Q484" s="699" t="s">
        <v>2661</v>
      </c>
      <c r="R484" s="39">
        <v>1</v>
      </c>
      <c r="S484" s="39"/>
      <c r="T484" s="39">
        <v>1</v>
      </c>
      <c r="U484" s="39"/>
      <c r="V484" s="39">
        <f t="shared" si="22"/>
        <v>1</v>
      </c>
      <c r="W484" s="39"/>
      <c r="X484" s="273"/>
    </row>
    <row r="485" spans="1:24" s="368" customFormat="1" ht="77.25" customHeight="1">
      <c r="A485" s="237">
        <v>340</v>
      </c>
      <c r="B485" s="239">
        <v>33360</v>
      </c>
      <c r="C485" s="12" t="s">
        <v>2751</v>
      </c>
      <c r="D485" s="599" t="s">
        <v>2753</v>
      </c>
      <c r="E485" s="599" t="s">
        <v>2752</v>
      </c>
      <c r="F485" s="13" t="s">
        <v>399</v>
      </c>
      <c r="G485" s="14"/>
      <c r="H485" s="14">
        <v>1</v>
      </c>
      <c r="I485" s="14"/>
      <c r="J485" s="14">
        <v>1.1000000000000001</v>
      </c>
      <c r="K485" s="14"/>
      <c r="L485" s="79"/>
      <c r="M485" s="13" t="s">
        <v>2754</v>
      </c>
      <c r="N485" s="160" t="s">
        <v>2755</v>
      </c>
      <c r="O485" s="160"/>
      <c r="P485" s="13" t="s">
        <v>2754</v>
      </c>
      <c r="Q485" s="806"/>
      <c r="R485" s="39">
        <v>1</v>
      </c>
      <c r="S485" s="39"/>
      <c r="T485" s="39"/>
      <c r="U485" s="39"/>
      <c r="V485" s="39">
        <f t="shared" si="22"/>
        <v>1</v>
      </c>
      <c r="W485" s="39"/>
      <c r="X485" s="273"/>
    </row>
    <row r="486" spans="1:24" s="368" customFormat="1" ht="77.25" customHeight="1">
      <c r="A486" s="236">
        <v>341</v>
      </c>
      <c r="B486" s="236">
        <v>33177</v>
      </c>
      <c r="C486" s="17" t="s">
        <v>2818</v>
      </c>
      <c r="D486" s="467" t="s">
        <v>2817</v>
      </c>
      <c r="E486" s="467" t="s">
        <v>2816</v>
      </c>
      <c r="F486" s="287" t="s">
        <v>1283</v>
      </c>
      <c r="G486" s="843">
        <v>2</v>
      </c>
      <c r="H486" s="843">
        <v>1</v>
      </c>
      <c r="I486" s="843"/>
      <c r="J486" s="843">
        <v>1.1000000000000001</v>
      </c>
      <c r="K486" s="843"/>
      <c r="L486" s="73"/>
      <c r="M486" s="287" t="s">
        <v>2819</v>
      </c>
      <c r="N486" s="55" t="s">
        <v>2820</v>
      </c>
      <c r="O486" s="55" t="s">
        <v>2821</v>
      </c>
      <c r="P486" s="287" t="s">
        <v>2819</v>
      </c>
      <c r="Q486" s="17" t="s">
        <v>2818</v>
      </c>
      <c r="R486" s="39">
        <v>1</v>
      </c>
      <c r="S486" s="39"/>
      <c r="T486" s="39">
        <v>1</v>
      </c>
      <c r="U486" s="39"/>
      <c r="V486" s="39">
        <f t="shared" si="22"/>
        <v>1</v>
      </c>
      <c r="W486" s="39"/>
      <c r="X486" s="273"/>
    </row>
    <row r="487" spans="1:24" s="368" customFormat="1" ht="77.25" customHeight="1">
      <c r="A487" s="237">
        <v>342</v>
      </c>
      <c r="B487" s="239">
        <v>33282</v>
      </c>
      <c r="C487" s="483" t="s">
        <v>2824</v>
      </c>
      <c r="D487" s="599" t="s">
        <v>2825</v>
      </c>
      <c r="E487" s="599" t="s">
        <v>2826</v>
      </c>
      <c r="F487" s="13" t="s">
        <v>399</v>
      </c>
      <c r="G487" s="14">
        <v>4</v>
      </c>
      <c r="H487" s="14">
        <v>1</v>
      </c>
      <c r="I487" s="14"/>
      <c r="J487" s="14">
        <v>0.77</v>
      </c>
      <c r="K487" s="14"/>
      <c r="L487" s="79"/>
      <c r="M487" s="13" t="s">
        <v>2827</v>
      </c>
      <c r="N487" s="160" t="s">
        <v>2828</v>
      </c>
      <c r="O487" s="160" t="s">
        <v>2829</v>
      </c>
      <c r="P487" s="13" t="s">
        <v>2827</v>
      </c>
      <c r="Q487" s="12" t="s">
        <v>2824</v>
      </c>
      <c r="R487" s="39">
        <v>1</v>
      </c>
      <c r="S487" s="39"/>
      <c r="T487" s="39"/>
      <c r="U487" s="39"/>
      <c r="V487" s="39">
        <f t="shared" si="22"/>
        <v>1</v>
      </c>
      <c r="W487" s="39"/>
      <c r="X487" s="273"/>
    </row>
    <row r="488" spans="1:24" ht="29.25" customHeight="1">
      <c r="A488" s="328"/>
      <c r="B488" s="328"/>
      <c r="C488" s="330"/>
      <c r="D488" s="596"/>
      <c r="E488" s="596"/>
      <c r="F488" s="334"/>
      <c r="G488" s="334"/>
      <c r="H488" s="334"/>
      <c r="I488" s="334"/>
      <c r="J488" s="334"/>
      <c r="K488" s="334"/>
      <c r="L488" s="345"/>
      <c r="M488" s="331"/>
      <c r="N488" s="336"/>
      <c r="O488" s="337"/>
      <c r="P488" s="331"/>
      <c r="Q488" s="341"/>
      <c r="R488" s="327">
        <f>SUM(R419:R487)</f>
        <v>57</v>
      </c>
      <c r="S488" s="327">
        <f t="shared" ref="S488:X488" si="25">SUM(S419:S484)</f>
        <v>27</v>
      </c>
      <c r="T488" s="327">
        <f t="shared" si="25"/>
        <v>27</v>
      </c>
      <c r="U488" s="327">
        <f t="shared" si="25"/>
        <v>16</v>
      </c>
      <c r="V488" s="327">
        <f t="shared" si="25"/>
        <v>77</v>
      </c>
      <c r="W488" s="327">
        <f t="shared" si="25"/>
        <v>13</v>
      </c>
      <c r="X488" s="327">
        <f t="shared" si="25"/>
        <v>39</v>
      </c>
    </row>
    <row r="489" spans="1:24" ht="47.25" customHeight="1">
      <c r="A489" s="237">
        <v>343</v>
      </c>
      <c r="B489" s="236">
        <v>8639</v>
      </c>
      <c r="C489" s="681" t="s">
        <v>922</v>
      </c>
      <c r="D489" s="236">
        <v>59.063268999999998</v>
      </c>
      <c r="E489" s="236">
        <v>50.276169000000003</v>
      </c>
      <c r="F489" s="287" t="s">
        <v>609</v>
      </c>
      <c r="G489" s="88">
        <v>5.0999999999999996</v>
      </c>
      <c r="H489" s="88">
        <v>2</v>
      </c>
      <c r="I489" s="545"/>
      <c r="J489" s="88">
        <v>1.5</v>
      </c>
      <c r="K489" s="545"/>
      <c r="L489" s="57" t="s">
        <v>1275</v>
      </c>
      <c r="M489" s="88" t="s">
        <v>334</v>
      </c>
      <c r="N489" s="6">
        <v>1024301078944</v>
      </c>
      <c r="O489" s="6" t="s">
        <v>94</v>
      </c>
      <c r="P489" s="36" t="s">
        <v>1458</v>
      </c>
      <c r="Q489" s="213" t="s">
        <v>1459</v>
      </c>
      <c r="R489" s="39">
        <v>1</v>
      </c>
      <c r="S489" s="39">
        <v>1</v>
      </c>
      <c r="T489" s="39">
        <v>1</v>
      </c>
      <c r="U489" s="39">
        <v>1</v>
      </c>
      <c r="V489" s="39">
        <f t="shared" si="22"/>
        <v>2</v>
      </c>
      <c r="W489" s="39"/>
      <c r="X489" s="273">
        <f t="shared" si="23"/>
        <v>2</v>
      </c>
    </row>
    <row r="490" spans="1:24" ht="90">
      <c r="A490" s="237">
        <v>344</v>
      </c>
      <c r="B490" s="236">
        <v>8640</v>
      </c>
      <c r="C490" s="287" t="s">
        <v>923</v>
      </c>
      <c r="D490" s="236">
        <v>59.059103</v>
      </c>
      <c r="E490" s="236">
        <v>50.274132999999999</v>
      </c>
      <c r="F490" s="8" t="s">
        <v>794</v>
      </c>
      <c r="G490" s="88">
        <v>5.0999999999999996</v>
      </c>
      <c r="H490" s="88">
        <v>2</v>
      </c>
      <c r="I490" s="545"/>
      <c r="J490" s="88">
        <v>1.5</v>
      </c>
      <c r="K490" s="545"/>
      <c r="L490" s="57" t="s">
        <v>1275</v>
      </c>
      <c r="M490" s="88" t="s">
        <v>334</v>
      </c>
      <c r="N490" s="6">
        <v>1024301078944</v>
      </c>
      <c r="O490" s="6" t="s">
        <v>94</v>
      </c>
      <c r="P490" s="36" t="s">
        <v>1458</v>
      </c>
      <c r="Q490" s="213" t="s">
        <v>1460</v>
      </c>
      <c r="R490" s="39">
        <v>1</v>
      </c>
      <c r="S490" s="39">
        <v>1</v>
      </c>
      <c r="T490" s="39">
        <v>1</v>
      </c>
      <c r="U490" s="39">
        <v>1</v>
      </c>
      <c r="V490" s="39">
        <f t="shared" si="22"/>
        <v>2</v>
      </c>
      <c r="W490" s="39"/>
      <c r="X490" s="273">
        <f t="shared" si="23"/>
        <v>2</v>
      </c>
    </row>
    <row r="491" spans="1:24" ht="120">
      <c r="A491" s="237">
        <v>345</v>
      </c>
      <c r="B491" s="236">
        <v>8641</v>
      </c>
      <c r="C491" s="681" t="s">
        <v>924</v>
      </c>
      <c r="D491" s="236">
        <v>59.053809000000001</v>
      </c>
      <c r="E491" s="236">
        <v>50.27516</v>
      </c>
      <c r="F491" s="8" t="s">
        <v>794</v>
      </c>
      <c r="G491" s="88">
        <v>5.0999999999999996</v>
      </c>
      <c r="H491" s="88">
        <v>2</v>
      </c>
      <c r="I491" s="545"/>
      <c r="J491" s="88">
        <v>1.5</v>
      </c>
      <c r="K491" s="545"/>
      <c r="L491" s="57" t="s">
        <v>1275</v>
      </c>
      <c r="M491" s="88" t="s">
        <v>334</v>
      </c>
      <c r="N491" s="6">
        <v>1024301078944</v>
      </c>
      <c r="O491" s="6" t="s">
        <v>94</v>
      </c>
      <c r="P491" s="36" t="s">
        <v>1458</v>
      </c>
      <c r="Q491" s="213" t="s">
        <v>1461</v>
      </c>
      <c r="R491" s="39">
        <v>1</v>
      </c>
      <c r="S491" s="39">
        <v>1</v>
      </c>
      <c r="T491" s="39">
        <v>1</v>
      </c>
      <c r="U491" s="39">
        <v>1</v>
      </c>
      <c r="V491" s="39">
        <f t="shared" si="22"/>
        <v>2</v>
      </c>
      <c r="W491" s="39"/>
      <c r="X491" s="273">
        <f t="shared" si="23"/>
        <v>2</v>
      </c>
    </row>
    <row r="492" spans="1:24" ht="66" customHeight="1">
      <c r="A492" s="868">
        <v>345</v>
      </c>
      <c r="B492" s="872">
        <v>8642</v>
      </c>
      <c r="C492" s="848" t="s">
        <v>925</v>
      </c>
      <c r="D492" s="872">
        <v>59.051296999999998</v>
      </c>
      <c r="E492" s="872">
        <v>50.274082</v>
      </c>
      <c r="F492" s="845" t="s">
        <v>794</v>
      </c>
      <c r="G492" s="848">
        <v>5.0999999999999996</v>
      </c>
      <c r="H492" s="848">
        <v>2</v>
      </c>
      <c r="I492" s="489"/>
      <c r="J492" s="848">
        <v>1.5</v>
      </c>
      <c r="K492" s="489"/>
      <c r="L492" s="959" t="s">
        <v>1275</v>
      </c>
      <c r="M492" s="848" t="s">
        <v>334</v>
      </c>
      <c r="N492" s="928">
        <v>1024301078944</v>
      </c>
      <c r="O492" s="928" t="s">
        <v>94</v>
      </c>
      <c r="P492" s="36" t="s">
        <v>1458</v>
      </c>
      <c r="Q492" s="213" t="s">
        <v>1462</v>
      </c>
      <c r="R492" s="39">
        <v>1</v>
      </c>
      <c r="S492" s="39">
        <v>1</v>
      </c>
      <c r="T492" s="39">
        <v>1</v>
      </c>
      <c r="U492" s="39">
        <v>1</v>
      </c>
      <c r="V492" s="39">
        <f t="shared" si="22"/>
        <v>2</v>
      </c>
      <c r="W492" s="39"/>
      <c r="X492" s="273">
        <f t="shared" si="23"/>
        <v>2</v>
      </c>
    </row>
    <row r="493" spans="1:24" s="368" customFormat="1" ht="66" customHeight="1">
      <c r="A493" s="869"/>
      <c r="B493" s="886"/>
      <c r="C493" s="850"/>
      <c r="D493" s="886"/>
      <c r="E493" s="886"/>
      <c r="F493" s="847"/>
      <c r="G493" s="850"/>
      <c r="H493" s="850"/>
      <c r="I493" s="491"/>
      <c r="J493" s="850"/>
      <c r="K493" s="491"/>
      <c r="L493" s="1000"/>
      <c r="M493" s="850"/>
      <c r="N493" s="929"/>
      <c r="O493" s="929"/>
      <c r="P493" s="36" t="s">
        <v>2049</v>
      </c>
      <c r="Q493" s="213" t="s">
        <v>2478</v>
      </c>
      <c r="R493" s="39"/>
      <c r="S493" s="39"/>
      <c r="T493" s="39"/>
      <c r="U493" s="39"/>
      <c r="V493" s="39"/>
      <c r="W493" s="39"/>
      <c r="X493" s="273"/>
    </row>
    <row r="494" spans="1:24" ht="60">
      <c r="A494" s="237">
        <v>346</v>
      </c>
      <c r="B494" s="236">
        <v>8643</v>
      </c>
      <c r="C494" s="105" t="s">
        <v>926</v>
      </c>
      <c r="D494" s="236">
        <v>59.049905000000003</v>
      </c>
      <c r="E494" s="236">
        <v>50.277149000000001</v>
      </c>
      <c r="F494" s="8" t="s">
        <v>794</v>
      </c>
      <c r="G494" s="88">
        <v>5.0999999999999996</v>
      </c>
      <c r="H494" s="88">
        <v>2</v>
      </c>
      <c r="I494" s="545"/>
      <c r="J494" s="88">
        <v>1.5</v>
      </c>
      <c r="K494" s="545"/>
      <c r="L494" s="57" t="s">
        <v>1275</v>
      </c>
      <c r="M494" s="88" t="s">
        <v>334</v>
      </c>
      <c r="N494" s="6">
        <v>1024301078944</v>
      </c>
      <c r="O494" s="6" t="s">
        <v>94</v>
      </c>
      <c r="P494" s="36" t="s">
        <v>1458</v>
      </c>
      <c r="Q494" s="213" t="s">
        <v>1463</v>
      </c>
      <c r="R494" s="39">
        <v>1</v>
      </c>
      <c r="S494" s="39">
        <v>1</v>
      </c>
      <c r="T494" s="39">
        <v>1</v>
      </c>
      <c r="U494" s="39">
        <v>1</v>
      </c>
      <c r="V494" s="39">
        <f t="shared" si="22"/>
        <v>2</v>
      </c>
      <c r="W494" s="39"/>
      <c r="X494" s="273">
        <f t="shared" si="23"/>
        <v>2</v>
      </c>
    </row>
    <row r="495" spans="1:24" ht="60">
      <c r="A495" s="237">
        <v>347</v>
      </c>
      <c r="B495" s="236">
        <v>8644</v>
      </c>
      <c r="C495" s="681" t="s">
        <v>927</v>
      </c>
      <c r="D495" s="236">
        <v>59.047781999999998</v>
      </c>
      <c r="E495" s="236">
        <v>50.274296</v>
      </c>
      <c r="F495" s="8" t="s">
        <v>794</v>
      </c>
      <c r="G495" s="88">
        <v>5.0999999999999996</v>
      </c>
      <c r="H495" s="88">
        <v>1</v>
      </c>
      <c r="I495" s="545"/>
      <c r="J495" s="88">
        <v>0.75</v>
      </c>
      <c r="K495" s="545"/>
      <c r="L495" s="57" t="s">
        <v>1275</v>
      </c>
      <c r="M495" s="88" t="s">
        <v>334</v>
      </c>
      <c r="N495" s="6">
        <v>1024301078944</v>
      </c>
      <c r="O495" s="6" t="s">
        <v>94</v>
      </c>
      <c r="P495" s="36" t="s">
        <v>1458</v>
      </c>
      <c r="Q495" s="213" t="s">
        <v>1464</v>
      </c>
      <c r="R495" s="39">
        <v>1</v>
      </c>
      <c r="S495" s="39">
        <v>1</v>
      </c>
      <c r="T495" s="39">
        <v>1</v>
      </c>
      <c r="U495" s="39">
        <v>1</v>
      </c>
      <c r="V495" s="39">
        <f t="shared" si="22"/>
        <v>1</v>
      </c>
      <c r="W495" s="39"/>
      <c r="X495" s="273">
        <f t="shared" si="23"/>
        <v>1</v>
      </c>
    </row>
    <row r="496" spans="1:24" ht="63.75" customHeight="1">
      <c r="A496" s="237">
        <v>348</v>
      </c>
      <c r="B496" s="236">
        <v>8645</v>
      </c>
      <c r="C496" s="681" t="s">
        <v>928</v>
      </c>
      <c r="D496" s="236">
        <v>59.044305999999999</v>
      </c>
      <c r="E496" s="236">
        <v>50.265009999999997</v>
      </c>
      <c r="F496" s="8" t="s">
        <v>794</v>
      </c>
      <c r="G496" s="88">
        <v>5.0999999999999996</v>
      </c>
      <c r="H496" s="88">
        <v>1</v>
      </c>
      <c r="I496" s="545"/>
      <c r="J496" s="129">
        <v>0.75</v>
      </c>
      <c r="K496" s="545"/>
      <c r="L496" s="57" t="s">
        <v>1275</v>
      </c>
      <c r="M496" s="88" t="s">
        <v>334</v>
      </c>
      <c r="N496" s="6">
        <v>1024301078944</v>
      </c>
      <c r="O496" s="6" t="s">
        <v>94</v>
      </c>
      <c r="P496" s="36" t="s">
        <v>1458</v>
      </c>
      <c r="Q496" s="213" t="s">
        <v>1465</v>
      </c>
      <c r="R496" s="39">
        <v>1</v>
      </c>
      <c r="S496" s="39">
        <v>1</v>
      </c>
      <c r="T496" s="39">
        <v>1</v>
      </c>
      <c r="U496" s="39">
        <v>1</v>
      </c>
      <c r="V496" s="39">
        <f t="shared" si="22"/>
        <v>1</v>
      </c>
      <c r="W496" s="39"/>
      <c r="X496" s="273">
        <f t="shared" si="23"/>
        <v>1</v>
      </c>
    </row>
    <row r="497" spans="1:24" ht="60">
      <c r="A497" s="237">
        <v>349</v>
      </c>
      <c r="B497" s="244">
        <v>8646</v>
      </c>
      <c r="C497" s="673" t="s">
        <v>929</v>
      </c>
      <c r="D497" s="654">
        <v>59.047882000000001</v>
      </c>
      <c r="E497" s="574">
        <v>50.282228000000003</v>
      </c>
      <c r="F497" s="87" t="s">
        <v>794</v>
      </c>
      <c r="G497" s="85">
        <v>5.0999999999999996</v>
      </c>
      <c r="H497" s="85">
        <v>1</v>
      </c>
      <c r="I497" s="493"/>
      <c r="J497" s="129">
        <v>0.75</v>
      </c>
      <c r="K497" s="493"/>
      <c r="L497" s="60" t="s">
        <v>1275</v>
      </c>
      <c r="M497" s="85" t="s">
        <v>334</v>
      </c>
      <c r="N497" s="6">
        <v>1024301078944</v>
      </c>
      <c r="O497" s="6" t="s">
        <v>94</v>
      </c>
      <c r="P497" s="36" t="s">
        <v>1458</v>
      </c>
      <c r="Q497" s="213" t="s">
        <v>1466</v>
      </c>
      <c r="R497" s="39">
        <v>1</v>
      </c>
      <c r="S497" s="39">
        <v>1</v>
      </c>
      <c r="T497" s="39">
        <v>1</v>
      </c>
      <c r="U497" s="39">
        <v>1</v>
      </c>
      <c r="V497" s="39">
        <f t="shared" si="22"/>
        <v>1</v>
      </c>
      <c r="W497" s="39"/>
      <c r="X497" s="273">
        <f t="shared" si="23"/>
        <v>1</v>
      </c>
    </row>
    <row r="498" spans="1:24" ht="30" customHeight="1">
      <c r="A498" s="872">
        <v>350</v>
      </c>
      <c r="B498" s="872">
        <v>8647</v>
      </c>
      <c r="C498" s="926" t="s">
        <v>930</v>
      </c>
      <c r="D498" s="872">
        <v>59.045668999999997</v>
      </c>
      <c r="E498" s="872">
        <v>50.279055999999997</v>
      </c>
      <c r="F498" s="887" t="s">
        <v>794</v>
      </c>
      <c r="G498" s="926">
        <v>5.0999999999999996</v>
      </c>
      <c r="H498" s="926">
        <v>2</v>
      </c>
      <c r="I498" s="493"/>
      <c r="J498" s="926">
        <v>1.5</v>
      </c>
      <c r="K498" s="493"/>
      <c r="L498" s="959" t="s">
        <v>1275</v>
      </c>
      <c r="M498" s="887" t="s">
        <v>585</v>
      </c>
      <c r="N498" s="918">
        <v>1024301078944</v>
      </c>
      <c r="O498" s="1136" t="s">
        <v>94</v>
      </c>
      <c r="P498" s="36" t="s">
        <v>1458</v>
      </c>
      <c r="Q498" s="213" t="s">
        <v>1467</v>
      </c>
      <c r="R498" s="39">
        <v>1</v>
      </c>
      <c r="S498" s="39">
        <v>1</v>
      </c>
      <c r="T498" s="39">
        <v>1</v>
      </c>
      <c r="U498" s="39">
        <v>1</v>
      </c>
      <c r="V498" s="39">
        <f t="shared" si="22"/>
        <v>2</v>
      </c>
      <c r="W498" s="39"/>
      <c r="X498" s="273">
        <f t="shared" si="23"/>
        <v>2</v>
      </c>
    </row>
    <row r="499" spans="1:24" ht="60">
      <c r="A499" s="886"/>
      <c r="B499" s="886"/>
      <c r="C499" s="927"/>
      <c r="D499" s="886"/>
      <c r="E499" s="886"/>
      <c r="F499" s="927"/>
      <c r="G499" s="927"/>
      <c r="H499" s="927"/>
      <c r="I499" s="495"/>
      <c r="J499" s="927"/>
      <c r="K499" s="495"/>
      <c r="L499" s="1000"/>
      <c r="M499" s="927"/>
      <c r="N499" s="920"/>
      <c r="O499" s="920"/>
      <c r="P499" s="180" t="s">
        <v>586</v>
      </c>
      <c r="Q499" s="211" t="s">
        <v>2479</v>
      </c>
      <c r="R499" s="39"/>
      <c r="S499" s="39"/>
      <c r="T499" s="39"/>
      <c r="U499" s="39"/>
      <c r="V499" s="39">
        <f t="shared" si="22"/>
        <v>0</v>
      </c>
      <c r="W499" s="39"/>
      <c r="X499" s="273">
        <f t="shared" si="23"/>
        <v>0</v>
      </c>
    </row>
    <row r="500" spans="1:24" s="368" customFormat="1" ht="28.5" customHeight="1">
      <c r="A500" s="981">
        <v>351.35199999999998</v>
      </c>
      <c r="B500" s="981">
        <v>8648</v>
      </c>
      <c r="C500" s="893" t="s">
        <v>2050</v>
      </c>
      <c r="D500" s="895" t="s">
        <v>2357</v>
      </c>
      <c r="E500" s="895" t="s">
        <v>2358</v>
      </c>
      <c r="F500" s="893" t="s">
        <v>794</v>
      </c>
      <c r="G500" s="897">
        <v>5.0999999999999996</v>
      </c>
      <c r="H500" s="897">
        <v>2</v>
      </c>
      <c r="I500" s="834"/>
      <c r="J500" s="897">
        <v>1.5</v>
      </c>
      <c r="K500" s="834"/>
      <c r="L500" s="1017" t="s">
        <v>1266</v>
      </c>
      <c r="M500" s="921" t="s">
        <v>585</v>
      </c>
      <c r="N500" s="930">
        <v>1024301078944</v>
      </c>
      <c r="O500" s="1135" t="s">
        <v>94</v>
      </c>
      <c r="P500" s="791" t="s">
        <v>1458</v>
      </c>
      <c r="Q500" s="792"/>
      <c r="R500" s="39">
        <v>1</v>
      </c>
      <c r="S500" s="39">
        <v>1</v>
      </c>
      <c r="T500" s="39">
        <v>1</v>
      </c>
      <c r="U500" s="39">
        <v>1</v>
      </c>
      <c r="V500" s="39">
        <v>2</v>
      </c>
      <c r="W500" s="39"/>
      <c r="X500" s="273">
        <v>2</v>
      </c>
    </row>
    <row r="501" spans="1:24" s="368" customFormat="1" ht="45">
      <c r="A501" s="1140"/>
      <c r="B501" s="1140"/>
      <c r="C501" s="894"/>
      <c r="D501" s="896"/>
      <c r="E501" s="896"/>
      <c r="F501" s="1137"/>
      <c r="G501" s="1033"/>
      <c r="H501" s="1033"/>
      <c r="I501" s="835"/>
      <c r="J501" s="1033"/>
      <c r="K501" s="835"/>
      <c r="L501" s="1018"/>
      <c r="M501" s="922"/>
      <c r="N501" s="931"/>
      <c r="O501" s="931"/>
      <c r="P501" s="793" t="s">
        <v>2051</v>
      </c>
      <c r="Q501" s="794" t="s">
        <v>2480</v>
      </c>
      <c r="R501" s="39"/>
      <c r="S501" s="39"/>
      <c r="T501" s="39"/>
      <c r="U501" s="39"/>
      <c r="V501" s="39"/>
      <c r="W501" s="39"/>
      <c r="X501" s="273"/>
    </row>
    <row r="502" spans="1:24" ht="30">
      <c r="A502" s="872">
        <v>353</v>
      </c>
      <c r="B502" s="872">
        <v>8649</v>
      </c>
      <c r="C502" s="926" t="s">
        <v>931</v>
      </c>
      <c r="D502" s="872">
        <v>59.049638000000002</v>
      </c>
      <c r="E502" s="872">
        <v>50.284421000000002</v>
      </c>
      <c r="F502" s="887" t="s">
        <v>794</v>
      </c>
      <c r="G502" s="926">
        <v>5.0999999999999996</v>
      </c>
      <c r="H502" s="926">
        <v>2</v>
      </c>
      <c r="I502" s="493"/>
      <c r="J502" s="926">
        <v>1.5</v>
      </c>
      <c r="K502" s="493"/>
      <c r="L502" s="60" t="s">
        <v>1275</v>
      </c>
      <c r="M502" s="926" t="s">
        <v>334</v>
      </c>
      <c r="N502" s="918">
        <v>1024301078944</v>
      </c>
      <c r="O502" s="918" t="s">
        <v>94</v>
      </c>
      <c r="P502" s="36" t="s">
        <v>1458</v>
      </c>
      <c r="Q502" s="213" t="s">
        <v>1468</v>
      </c>
      <c r="R502" s="39">
        <v>1</v>
      </c>
      <c r="S502" s="39">
        <v>1</v>
      </c>
      <c r="T502" s="39">
        <v>1</v>
      </c>
      <c r="U502" s="39">
        <v>1</v>
      </c>
      <c r="V502" s="39">
        <f t="shared" ref="V502:V566" si="26">H502</f>
        <v>2</v>
      </c>
      <c r="W502" s="39"/>
      <c r="X502" s="273">
        <f t="shared" si="23"/>
        <v>2</v>
      </c>
    </row>
    <row r="503" spans="1:24" ht="60">
      <c r="A503" s="873"/>
      <c r="B503" s="873"/>
      <c r="C503" s="932"/>
      <c r="D503" s="873"/>
      <c r="E503" s="873"/>
      <c r="F503" s="932"/>
      <c r="G503" s="932"/>
      <c r="H503" s="932"/>
      <c r="I503" s="494"/>
      <c r="J503" s="932"/>
      <c r="K503" s="494"/>
      <c r="L503" s="64"/>
      <c r="M503" s="932"/>
      <c r="N503" s="919"/>
      <c r="O503" s="919"/>
      <c r="P503" s="36" t="s">
        <v>1469</v>
      </c>
      <c r="Q503" s="630" t="s">
        <v>2480</v>
      </c>
      <c r="R503" s="39"/>
      <c r="S503" s="39"/>
      <c r="T503" s="39"/>
      <c r="U503" s="39"/>
      <c r="V503" s="39">
        <f t="shared" si="26"/>
        <v>0</v>
      </c>
      <c r="W503" s="39"/>
      <c r="X503" s="273">
        <f t="shared" si="23"/>
        <v>0</v>
      </c>
    </row>
    <row r="504" spans="1:24" ht="75">
      <c r="A504" s="886"/>
      <c r="B504" s="886"/>
      <c r="C504" s="927"/>
      <c r="D504" s="886"/>
      <c r="E504" s="886"/>
      <c r="F504" s="927"/>
      <c r="G504" s="927"/>
      <c r="H504" s="927"/>
      <c r="I504" s="495"/>
      <c r="J504" s="927"/>
      <c r="K504" s="495"/>
      <c r="L504" s="61"/>
      <c r="M504" s="927"/>
      <c r="N504" s="920"/>
      <c r="O504" s="920"/>
      <c r="P504" s="36" t="s">
        <v>331</v>
      </c>
      <c r="Q504" s="630" t="s">
        <v>2480</v>
      </c>
      <c r="R504" s="39"/>
      <c r="S504" s="39"/>
      <c r="T504" s="39"/>
      <c r="U504" s="39"/>
      <c r="V504" s="39">
        <f t="shared" si="26"/>
        <v>0</v>
      </c>
      <c r="W504" s="39"/>
      <c r="X504" s="273">
        <f t="shared" ref="X504:X515" si="27">H504</f>
        <v>0</v>
      </c>
    </row>
    <row r="505" spans="1:24" ht="60">
      <c r="A505" s="872">
        <v>354</v>
      </c>
      <c r="B505" s="872">
        <v>8650</v>
      </c>
      <c r="C505" s="926" t="s">
        <v>932</v>
      </c>
      <c r="D505" s="872">
        <v>59.048192</v>
      </c>
      <c r="E505" s="872">
        <v>50.278129999999997</v>
      </c>
      <c r="F505" s="887" t="s">
        <v>794</v>
      </c>
      <c r="G505" s="926">
        <v>5.0999999999999996</v>
      </c>
      <c r="H505" s="926">
        <v>2</v>
      </c>
      <c r="I505" s="493"/>
      <c r="J505" s="926">
        <v>1.5</v>
      </c>
      <c r="K505" s="493"/>
      <c r="L505" s="60" t="s">
        <v>1275</v>
      </c>
      <c r="M505" s="926" t="s">
        <v>334</v>
      </c>
      <c r="N505" s="918">
        <v>1024301078944</v>
      </c>
      <c r="O505" s="918" t="s">
        <v>94</v>
      </c>
      <c r="P505" s="36" t="s">
        <v>1458</v>
      </c>
      <c r="Q505" s="213" t="s">
        <v>1470</v>
      </c>
      <c r="R505" s="39">
        <v>1</v>
      </c>
      <c r="S505" s="39">
        <v>1</v>
      </c>
      <c r="T505" s="39">
        <v>1</v>
      </c>
      <c r="U505" s="39">
        <v>1</v>
      </c>
      <c r="V505" s="39">
        <f t="shared" si="26"/>
        <v>2</v>
      </c>
      <c r="W505" s="39"/>
      <c r="X505" s="273">
        <f t="shared" si="27"/>
        <v>2</v>
      </c>
    </row>
    <row r="506" spans="1:24" ht="90">
      <c r="A506" s="886"/>
      <c r="B506" s="886"/>
      <c r="C506" s="927"/>
      <c r="D506" s="886"/>
      <c r="E506" s="886"/>
      <c r="F506" s="927"/>
      <c r="G506" s="927"/>
      <c r="H506" s="927"/>
      <c r="I506" s="495"/>
      <c r="J506" s="927"/>
      <c r="K506" s="495"/>
      <c r="L506" s="61"/>
      <c r="M506" s="927"/>
      <c r="N506" s="920"/>
      <c r="O506" s="920"/>
      <c r="P506" s="36" t="s">
        <v>333</v>
      </c>
      <c r="Q506" s="202" t="s">
        <v>2481</v>
      </c>
      <c r="R506" s="39"/>
      <c r="S506" s="39"/>
      <c r="T506" s="39"/>
      <c r="U506" s="39"/>
      <c r="V506" s="39">
        <f t="shared" si="26"/>
        <v>0</v>
      </c>
      <c r="W506" s="39"/>
      <c r="X506" s="273">
        <f t="shared" si="27"/>
        <v>0</v>
      </c>
    </row>
    <row r="507" spans="1:24" ht="30.75" customHeight="1">
      <c r="A507" s="402">
        <v>355</v>
      </c>
      <c r="B507" s="402">
        <v>8651</v>
      </c>
      <c r="C507" s="657" t="s">
        <v>933</v>
      </c>
      <c r="D507" s="654">
        <v>59.052599000000001</v>
      </c>
      <c r="E507" s="574">
        <v>50.280078000000003</v>
      </c>
      <c r="F507" s="414" t="s">
        <v>797</v>
      </c>
      <c r="G507" s="404">
        <v>5.0999999999999996</v>
      </c>
      <c r="H507" s="404">
        <v>2</v>
      </c>
      <c r="I507" s="493"/>
      <c r="J507" s="404">
        <v>1.5</v>
      </c>
      <c r="K507" s="493"/>
      <c r="L507" s="60" t="s">
        <v>1275</v>
      </c>
      <c r="M507" s="404" t="s">
        <v>334</v>
      </c>
      <c r="N507" s="413">
        <v>1024301078944</v>
      </c>
      <c r="O507" s="413" t="s">
        <v>94</v>
      </c>
      <c r="P507" s="36" t="s">
        <v>1458</v>
      </c>
      <c r="Q507" s="213" t="s">
        <v>1471</v>
      </c>
      <c r="R507" s="39">
        <v>1</v>
      </c>
      <c r="S507" s="39">
        <v>1</v>
      </c>
      <c r="T507" s="39">
        <v>1</v>
      </c>
      <c r="U507" s="39">
        <v>1</v>
      </c>
      <c r="V507" s="39">
        <f t="shared" si="26"/>
        <v>2</v>
      </c>
      <c r="W507" s="39"/>
      <c r="X507" s="273">
        <f t="shared" si="27"/>
        <v>2</v>
      </c>
    </row>
    <row r="508" spans="1:24" ht="60">
      <c r="A508" s="841">
        <v>356</v>
      </c>
      <c r="B508" s="236">
        <v>8652</v>
      </c>
      <c r="C508" s="681" t="s">
        <v>934</v>
      </c>
      <c r="D508" s="236">
        <v>59.054892000000002</v>
      </c>
      <c r="E508" s="236">
        <v>50.279786999999999</v>
      </c>
      <c r="F508" s="8" t="s">
        <v>797</v>
      </c>
      <c r="G508" s="88">
        <v>5.0999999999999996</v>
      </c>
      <c r="H508" s="88">
        <v>2</v>
      </c>
      <c r="I508" s="545"/>
      <c r="J508" s="88">
        <v>1.5</v>
      </c>
      <c r="K508" s="545"/>
      <c r="L508" s="57" t="s">
        <v>1275</v>
      </c>
      <c r="M508" s="88" t="s">
        <v>334</v>
      </c>
      <c r="N508" s="6">
        <v>1024301078944</v>
      </c>
      <c r="O508" s="6" t="s">
        <v>94</v>
      </c>
      <c r="P508" s="36" t="s">
        <v>1458</v>
      </c>
      <c r="Q508" s="213" t="s">
        <v>1472</v>
      </c>
      <c r="R508" s="39">
        <v>1</v>
      </c>
      <c r="S508" s="39">
        <v>1</v>
      </c>
      <c r="T508" s="39">
        <v>1</v>
      </c>
      <c r="U508" s="39">
        <v>1</v>
      </c>
      <c r="V508" s="39">
        <f t="shared" si="26"/>
        <v>2</v>
      </c>
      <c r="W508" s="39"/>
      <c r="X508" s="273">
        <f t="shared" si="27"/>
        <v>2</v>
      </c>
    </row>
    <row r="509" spans="1:24" ht="60">
      <c r="A509" s="841">
        <v>357</v>
      </c>
      <c r="B509" s="236">
        <v>8653</v>
      </c>
      <c r="C509" s="681" t="s">
        <v>935</v>
      </c>
      <c r="D509" s="236">
        <v>59.055511000000003</v>
      </c>
      <c r="E509" s="236">
        <v>50.284379000000001</v>
      </c>
      <c r="F509" s="8" t="s">
        <v>797</v>
      </c>
      <c r="G509" s="88">
        <v>5.0999999999999996</v>
      </c>
      <c r="H509" s="88">
        <v>2</v>
      </c>
      <c r="I509" s="545"/>
      <c r="J509" s="88">
        <v>1.5</v>
      </c>
      <c r="K509" s="545"/>
      <c r="L509" s="57" t="s">
        <v>1275</v>
      </c>
      <c r="M509" s="88" t="s">
        <v>334</v>
      </c>
      <c r="N509" s="6">
        <v>1024301078944</v>
      </c>
      <c r="O509" s="6" t="s">
        <v>94</v>
      </c>
      <c r="P509" s="36" t="s">
        <v>1458</v>
      </c>
      <c r="Q509" s="213" t="s">
        <v>1473</v>
      </c>
      <c r="R509" s="39">
        <v>1</v>
      </c>
      <c r="S509" s="39">
        <v>1</v>
      </c>
      <c r="T509" s="39">
        <v>1</v>
      </c>
      <c r="U509" s="39">
        <v>1</v>
      </c>
      <c r="V509" s="39">
        <f t="shared" si="26"/>
        <v>2</v>
      </c>
      <c r="W509" s="39"/>
      <c r="X509" s="273">
        <f t="shared" si="27"/>
        <v>2</v>
      </c>
    </row>
    <row r="510" spans="1:24" ht="45" customHeight="1">
      <c r="A510" s="841">
        <v>358</v>
      </c>
      <c r="B510" s="236">
        <v>8654</v>
      </c>
      <c r="C510" s="681" t="s">
        <v>936</v>
      </c>
      <c r="D510" s="236">
        <v>59.052615000000003</v>
      </c>
      <c r="E510" s="236">
        <v>50.287061999999999</v>
      </c>
      <c r="F510" s="287" t="s">
        <v>797</v>
      </c>
      <c r="G510" s="88">
        <v>5.0999999999999996</v>
      </c>
      <c r="H510" s="88">
        <v>1</v>
      </c>
      <c r="I510" s="545"/>
      <c r="J510" s="88">
        <v>1.5</v>
      </c>
      <c r="K510" s="545"/>
      <c r="L510" s="57" t="s">
        <v>1275</v>
      </c>
      <c r="M510" s="88" t="s">
        <v>334</v>
      </c>
      <c r="N510" s="6">
        <v>1024301078944</v>
      </c>
      <c r="O510" s="6" t="s">
        <v>94</v>
      </c>
      <c r="P510" s="36" t="s">
        <v>1458</v>
      </c>
      <c r="Q510" s="213" t="s">
        <v>1474</v>
      </c>
      <c r="R510" s="39">
        <v>1</v>
      </c>
      <c r="S510" s="39">
        <v>1</v>
      </c>
      <c r="T510" s="39">
        <v>1</v>
      </c>
      <c r="U510" s="39">
        <v>1</v>
      </c>
      <c r="V510" s="39">
        <f t="shared" si="26"/>
        <v>1</v>
      </c>
      <c r="W510" s="39"/>
      <c r="X510" s="273">
        <f t="shared" si="27"/>
        <v>1</v>
      </c>
    </row>
    <row r="511" spans="1:24" ht="84.75" customHeight="1">
      <c r="A511" s="841">
        <v>359</v>
      </c>
      <c r="B511" s="236">
        <v>8655</v>
      </c>
      <c r="C511" s="681" t="s">
        <v>937</v>
      </c>
      <c r="D511" s="236">
        <v>59.057329000000003</v>
      </c>
      <c r="E511" s="236">
        <v>50.281928999999998</v>
      </c>
      <c r="F511" s="8" t="s">
        <v>797</v>
      </c>
      <c r="G511" s="88">
        <v>5.0999999999999996</v>
      </c>
      <c r="H511" s="88">
        <v>1</v>
      </c>
      <c r="I511" s="545"/>
      <c r="J511" s="88">
        <v>0.75</v>
      </c>
      <c r="K511" s="545"/>
      <c r="L511" s="57" t="s">
        <v>1275</v>
      </c>
      <c r="M511" s="88" t="s">
        <v>334</v>
      </c>
      <c r="N511" s="6">
        <v>1024301078944</v>
      </c>
      <c r="O511" s="6" t="s">
        <v>94</v>
      </c>
      <c r="P511" s="36" t="s">
        <v>1458</v>
      </c>
      <c r="Q511" s="213" t="s">
        <v>1475</v>
      </c>
      <c r="R511" s="39">
        <v>1</v>
      </c>
      <c r="S511" s="39">
        <v>1</v>
      </c>
      <c r="T511" s="39">
        <v>1</v>
      </c>
      <c r="U511" s="39">
        <v>1</v>
      </c>
      <c r="V511" s="39">
        <f t="shared" si="26"/>
        <v>1</v>
      </c>
      <c r="W511" s="39"/>
      <c r="X511" s="273">
        <f t="shared" si="27"/>
        <v>1</v>
      </c>
    </row>
    <row r="512" spans="1:24" ht="60">
      <c r="A512" s="841">
        <v>360</v>
      </c>
      <c r="B512" s="236">
        <v>8656</v>
      </c>
      <c r="C512" s="681" t="s">
        <v>938</v>
      </c>
      <c r="D512" s="236">
        <v>59.058388000000001</v>
      </c>
      <c r="E512" s="236">
        <v>50.276622000000003</v>
      </c>
      <c r="F512" s="8" t="s">
        <v>797</v>
      </c>
      <c r="G512" s="88">
        <v>5.0999999999999996</v>
      </c>
      <c r="H512" s="88">
        <v>2</v>
      </c>
      <c r="I512" s="545"/>
      <c r="J512" s="88">
        <v>1.5</v>
      </c>
      <c r="K512" s="545"/>
      <c r="L512" s="57" t="s">
        <v>1275</v>
      </c>
      <c r="M512" s="88" t="s">
        <v>334</v>
      </c>
      <c r="N512" s="6">
        <v>1024301078944</v>
      </c>
      <c r="O512" s="6" t="s">
        <v>94</v>
      </c>
      <c r="P512" s="36" t="s">
        <v>1458</v>
      </c>
      <c r="Q512" s="214" t="s">
        <v>1476</v>
      </c>
      <c r="R512" s="39">
        <v>1</v>
      </c>
      <c r="S512" s="39">
        <v>1</v>
      </c>
      <c r="T512" s="39">
        <v>1</v>
      </c>
      <c r="U512" s="39">
        <v>1</v>
      </c>
      <c r="V512" s="39">
        <f t="shared" si="26"/>
        <v>2</v>
      </c>
      <c r="W512" s="39"/>
      <c r="X512" s="273">
        <f t="shared" si="27"/>
        <v>2</v>
      </c>
    </row>
    <row r="513" spans="1:24" ht="30">
      <c r="A513" s="872">
        <v>358</v>
      </c>
      <c r="B513" s="872">
        <v>8657</v>
      </c>
      <c r="C513" s="926" t="s">
        <v>939</v>
      </c>
      <c r="D513" s="872">
        <v>59.061853999999997</v>
      </c>
      <c r="E513" s="872">
        <v>50.273722999999997</v>
      </c>
      <c r="F513" s="887" t="s">
        <v>794</v>
      </c>
      <c r="G513" s="926">
        <v>5.0999999999999996</v>
      </c>
      <c r="H513" s="926">
        <v>1</v>
      </c>
      <c r="I513" s="493"/>
      <c r="J513" s="926">
        <v>0.75</v>
      </c>
      <c r="K513" s="493"/>
      <c r="L513" s="60" t="s">
        <v>1275</v>
      </c>
      <c r="M513" s="926" t="s">
        <v>334</v>
      </c>
      <c r="N513" s="918">
        <v>1024301078944</v>
      </c>
      <c r="O513" s="918" t="s">
        <v>94</v>
      </c>
      <c r="P513" s="36" t="s">
        <v>1458</v>
      </c>
      <c r="Q513" s="213" t="s">
        <v>1477</v>
      </c>
      <c r="R513" s="39">
        <v>1</v>
      </c>
      <c r="S513" s="39">
        <v>1</v>
      </c>
      <c r="T513" s="39">
        <v>1</v>
      </c>
      <c r="U513" s="39">
        <v>1</v>
      </c>
      <c r="V513" s="39">
        <f t="shared" si="26"/>
        <v>1</v>
      </c>
      <c r="W513" s="39"/>
      <c r="X513" s="273">
        <f t="shared" si="27"/>
        <v>1</v>
      </c>
    </row>
    <row r="514" spans="1:24" ht="45">
      <c r="A514" s="886"/>
      <c r="B514" s="886"/>
      <c r="C514" s="927"/>
      <c r="D514" s="886"/>
      <c r="E514" s="886"/>
      <c r="F514" s="927"/>
      <c r="G514" s="927"/>
      <c r="H514" s="927"/>
      <c r="I514" s="495"/>
      <c r="J514" s="927"/>
      <c r="K514" s="495"/>
      <c r="L514" s="61"/>
      <c r="M514" s="927"/>
      <c r="N514" s="920"/>
      <c r="O514" s="920"/>
      <c r="P514" s="36" t="s">
        <v>66</v>
      </c>
      <c r="Q514" s="202" t="s">
        <v>2482</v>
      </c>
      <c r="R514" s="39"/>
      <c r="S514" s="39"/>
      <c r="T514" s="39"/>
      <c r="U514" s="39"/>
      <c r="V514" s="39">
        <f t="shared" si="26"/>
        <v>0</v>
      </c>
      <c r="W514" s="39"/>
      <c r="X514" s="273">
        <f t="shared" si="27"/>
        <v>0</v>
      </c>
    </row>
    <row r="515" spans="1:24" ht="45" customHeight="1">
      <c r="A515" s="872">
        <v>359</v>
      </c>
      <c r="B515" s="872">
        <v>17528</v>
      </c>
      <c r="C515" s="876" t="s">
        <v>1068</v>
      </c>
      <c r="D515" s="872">
        <v>59.049084999999998</v>
      </c>
      <c r="E515" s="872">
        <v>50.281222999999997</v>
      </c>
      <c r="F515" s="887" t="s">
        <v>796</v>
      </c>
      <c r="G515" s="926">
        <v>5.0999999999999996</v>
      </c>
      <c r="H515" s="86">
        <v>1</v>
      </c>
      <c r="I515" s="495"/>
      <c r="J515" s="86">
        <v>0.75</v>
      </c>
      <c r="K515" s="495"/>
      <c r="L515" s="61" t="s">
        <v>1275</v>
      </c>
      <c r="M515" s="88" t="s">
        <v>334</v>
      </c>
      <c r="N515" s="6">
        <v>1024301078944</v>
      </c>
      <c r="O515" s="6" t="s">
        <v>94</v>
      </c>
      <c r="P515" s="36" t="s">
        <v>1458</v>
      </c>
      <c r="Q515" s="213" t="s">
        <v>1478</v>
      </c>
      <c r="R515" s="39">
        <v>1</v>
      </c>
      <c r="S515" s="39">
        <v>1</v>
      </c>
      <c r="T515" s="39">
        <v>1</v>
      </c>
      <c r="U515" s="39">
        <v>1</v>
      </c>
      <c r="V515" s="39">
        <f t="shared" si="26"/>
        <v>1</v>
      </c>
      <c r="W515" s="39"/>
      <c r="X515" s="273">
        <f t="shared" si="27"/>
        <v>1</v>
      </c>
    </row>
    <row r="516" spans="1:24" ht="80.25" customHeight="1">
      <c r="A516" s="886"/>
      <c r="B516" s="886"/>
      <c r="C516" s="877"/>
      <c r="D516" s="886"/>
      <c r="E516" s="886"/>
      <c r="F516" s="927"/>
      <c r="G516" s="927"/>
      <c r="H516" s="88">
        <v>1</v>
      </c>
      <c r="I516" s="545"/>
      <c r="J516" s="88">
        <v>0.75</v>
      </c>
      <c r="K516" s="545"/>
      <c r="L516" s="57"/>
      <c r="M516" s="88" t="s">
        <v>335</v>
      </c>
      <c r="N516" s="106">
        <v>1024301080430</v>
      </c>
      <c r="O516" s="6" t="s">
        <v>336</v>
      </c>
      <c r="P516" s="606" t="s">
        <v>2483</v>
      </c>
      <c r="Q516" s="631" t="s">
        <v>2484</v>
      </c>
      <c r="R516" s="39">
        <v>1</v>
      </c>
      <c r="S516" s="39">
        <v>0</v>
      </c>
      <c r="T516" s="39">
        <v>1</v>
      </c>
      <c r="U516" s="39"/>
      <c r="V516" s="39">
        <f t="shared" si="26"/>
        <v>1</v>
      </c>
      <c r="W516" s="39"/>
      <c r="X516" s="273">
        <v>0</v>
      </c>
    </row>
    <row r="517" spans="1:24" ht="63" customHeight="1">
      <c r="A517" s="872">
        <v>360</v>
      </c>
      <c r="B517" s="872">
        <v>23369</v>
      </c>
      <c r="C517" s="887" t="s">
        <v>1069</v>
      </c>
      <c r="D517" s="872">
        <v>59.105528999999997</v>
      </c>
      <c r="E517" s="872">
        <v>49.976047000000001</v>
      </c>
      <c r="F517" s="887" t="s">
        <v>797</v>
      </c>
      <c r="G517" s="926">
        <v>5.4</v>
      </c>
      <c r="H517" s="926">
        <v>2</v>
      </c>
      <c r="I517" s="493"/>
      <c r="J517" s="926">
        <v>1.5</v>
      </c>
      <c r="K517" s="493"/>
      <c r="L517" s="60" t="s">
        <v>1275</v>
      </c>
      <c r="M517" s="926" t="s">
        <v>334</v>
      </c>
      <c r="N517" s="918">
        <v>1024301078944</v>
      </c>
      <c r="O517" s="918" t="s">
        <v>94</v>
      </c>
      <c r="P517" s="36" t="s">
        <v>1458</v>
      </c>
      <c r="Q517" s="213" t="s">
        <v>2805</v>
      </c>
      <c r="R517" s="39">
        <v>1</v>
      </c>
      <c r="S517" s="39">
        <v>1</v>
      </c>
      <c r="T517" s="39">
        <v>1</v>
      </c>
      <c r="U517" s="39">
        <v>1</v>
      </c>
      <c r="V517" s="39">
        <f t="shared" si="26"/>
        <v>2</v>
      </c>
      <c r="W517" s="39"/>
      <c r="X517" s="273">
        <f t="shared" ref="X517:X543" si="28">H517</f>
        <v>2</v>
      </c>
    </row>
    <row r="518" spans="1:24" s="368" customFormat="1" ht="56.25" customHeight="1">
      <c r="A518" s="873"/>
      <c r="B518" s="873"/>
      <c r="C518" s="888"/>
      <c r="D518" s="886"/>
      <c r="E518" s="873"/>
      <c r="F518" s="932"/>
      <c r="G518" s="932"/>
      <c r="H518" s="932"/>
      <c r="I518" s="494"/>
      <c r="J518" s="932"/>
      <c r="K518" s="494"/>
      <c r="L518" s="64"/>
      <c r="M518" s="932"/>
      <c r="N518" s="919"/>
      <c r="O518" s="919"/>
      <c r="P518" s="180" t="s">
        <v>2148</v>
      </c>
      <c r="Q518" s="214" t="s">
        <v>2485</v>
      </c>
      <c r="R518" s="39"/>
      <c r="S518" s="39"/>
      <c r="T518" s="39"/>
      <c r="U518" s="39"/>
      <c r="V518" s="39"/>
      <c r="W518" s="39"/>
      <c r="X518" s="273"/>
    </row>
    <row r="519" spans="1:24" ht="105">
      <c r="A519" s="236">
        <v>361</v>
      </c>
      <c r="B519" s="236">
        <v>23370</v>
      </c>
      <c r="C519" s="105" t="s">
        <v>1070</v>
      </c>
      <c r="D519" s="236">
        <v>59.105787999999997</v>
      </c>
      <c r="E519" s="236">
        <v>49.971423999999999</v>
      </c>
      <c r="F519" s="8" t="s">
        <v>797</v>
      </c>
      <c r="G519" s="88">
        <v>5.4</v>
      </c>
      <c r="H519" s="88">
        <v>2</v>
      </c>
      <c r="I519" s="545"/>
      <c r="J519" s="88">
        <v>1.5</v>
      </c>
      <c r="K519" s="545"/>
      <c r="L519" s="57" t="s">
        <v>1275</v>
      </c>
      <c r="M519" s="88" t="s">
        <v>334</v>
      </c>
      <c r="N519" s="6">
        <v>1024301078944</v>
      </c>
      <c r="O519" s="6" t="s">
        <v>94</v>
      </c>
      <c r="P519" s="36" t="s">
        <v>1479</v>
      </c>
      <c r="Q519" s="213" t="s">
        <v>1480</v>
      </c>
      <c r="R519" s="39">
        <v>1</v>
      </c>
      <c r="S519" s="39">
        <v>1</v>
      </c>
      <c r="T519" s="39">
        <v>1</v>
      </c>
      <c r="U519" s="39">
        <v>1</v>
      </c>
      <c r="V519" s="39">
        <f t="shared" si="26"/>
        <v>2</v>
      </c>
      <c r="W519" s="39"/>
      <c r="X519" s="273">
        <f t="shared" si="28"/>
        <v>2</v>
      </c>
    </row>
    <row r="520" spans="1:24" ht="105">
      <c r="A520" s="236">
        <v>362</v>
      </c>
      <c r="B520" s="236">
        <v>23371</v>
      </c>
      <c r="C520" s="287" t="s">
        <v>1071</v>
      </c>
      <c r="D520" s="236">
        <v>59.105289999999997</v>
      </c>
      <c r="E520" s="236">
        <v>49.968055999999997</v>
      </c>
      <c r="F520" s="8" t="s">
        <v>794</v>
      </c>
      <c r="G520" s="88">
        <v>5.4</v>
      </c>
      <c r="H520" s="88">
        <v>2</v>
      </c>
      <c r="I520" s="545"/>
      <c r="J520" s="88">
        <v>1.5</v>
      </c>
      <c r="K520" s="545"/>
      <c r="L520" s="57" t="s">
        <v>1275</v>
      </c>
      <c r="M520" s="88" t="s">
        <v>334</v>
      </c>
      <c r="N520" s="6">
        <v>1024301078944</v>
      </c>
      <c r="O520" s="6" t="s">
        <v>94</v>
      </c>
      <c r="P520" s="36" t="s">
        <v>1481</v>
      </c>
      <c r="Q520" s="213" t="s">
        <v>1482</v>
      </c>
      <c r="R520" s="39">
        <v>1</v>
      </c>
      <c r="S520" s="39">
        <v>1</v>
      </c>
      <c r="T520" s="39">
        <v>1</v>
      </c>
      <c r="U520" s="39">
        <v>1</v>
      </c>
      <c r="V520" s="39">
        <f t="shared" si="26"/>
        <v>2</v>
      </c>
      <c r="W520" s="39"/>
      <c r="X520" s="273">
        <f t="shared" si="28"/>
        <v>2</v>
      </c>
    </row>
    <row r="521" spans="1:24" ht="60">
      <c r="A521" s="872">
        <v>363</v>
      </c>
      <c r="B521" s="872">
        <v>23372</v>
      </c>
      <c r="C521" s="887" t="s">
        <v>1072</v>
      </c>
      <c r="D521" s="872">
        <v>59.103960000000001</v>
      </c>
      <c r="E521" s="872">
        <v>49.965836000000003</v>
      </c>
      <c r="F521" s="887" t="s">
        <v>794</v>
      </c>
      <c r="G521" s="926">
        <v>5.4</v>
      </c>
      <c r="H521" s="926">
        <v>2</v>
      </c>
      <c r="I521" s="493"/>
      <c r="J521" s="926">
        <v>1.5</v>
      </c>
      <c r="K521" s="493"/>
      <c r="L521" s="60" t="s">
        <v>1275</v>
      </c>
      <c r="M521" s="926" t="s">
        <v>334</v>
      </c>
      <c r="N521" s="918">
        <v>1024301078944</v>
      </c>
      <c r="O521" s="918" t="s">
        <v>94</v>
      </c>
      <c r="P521" s="36" t="s">
        <v>1481</v>
      </c>
      <c r="Q521" s="107" t="s">
        <v>1483</v>
      </c>
      <c r="R521" s="39">
        <v>1</v>
      </c>
      <c r="S521" s="39">
        <v>1</v>
      </c>
      <c r="T521" s="39">
        <v>1</v>
      </c>
      <c r="U521" s="39">
        <v>1</v>
      </c>
      <c r="V521" s="39">
        <f t="shared" si="26"/>
        <v>2</v>
      </c>
      <c r="W521" s="39"/>
      <c r="X521" s="273">
        <f t="shared" si="28"/>
        <v>2</v>
      </c>
    </row>
    <row r="522" spans="1:24" ht="90">
      <c r="A522" s="886"/>
      <c r="B522" s="886"/>
      <c r="C522" s="888"/>
      <c r="D522" s="886"/>
      <c r="E522" s="886"/>
      <c r="F522" s="927"/>
      <c r="G522" s="927"/>
      <c r="H522" s="927"/>
      <c r="I522" s="495"/>
      <c r="J522" s="927"/>
      <c r="K522" s="495"/>
      <c r="L522" s="61"/>
      <c r="M522" s="927"/>
      <c r="N522" s="920"/>
      <c r="O522" s="920"/>
      <c r="P522" s="36" t="s">
        <v>340</v>
      </c>
      <c r="Q522" s="213" t="s">
        <v>2486</v>
      </c>
      <c r="R522" s="39"/>
      <c r="S522" s="39"/>
      <c r="T522" s="39"/>
      <c r="U522" s="39"/>
      <c r="V522" s="39">
        <f t="shared" si="26"/>
        <v>0</v>
      </c>
      <c r="W522" s="39"/>
      <c r="X522" s="273">
        <f t="shared" si="28"/>
        <v>0</v>
      </c>
    </row>
    <row r="523" spans="1:24" ht="106.5" customHeight="1">
      <c r="A523" s="872">
        <v>364</v>
      </c>
      <c r="B523" s="872">
        <v>23373</v>
      </c>
      <c r="C523" s="926" t="s">
        <v>341</v>
      </c>
      <c r="D523" s="872">
        <v>59.108936</v>
      </c>
      <c r="E523" s="872">
        <v>49.966754000000002</v>
      </c>
      <c r="F523" s="887" t="s">
        <v>794</v>
      </c>
      <c r="G523" s="926">
        <v>5.4</v>
      </c>
      <c r="H523" s="926">
        <v>2</v>
      </c>
      <c r="I523" s="493"/>
      <c r="J523" s="926">
        <v>1.5</v>
      </c>
      <c r="K523" s="493"/>
      <c r="L523" s="60" t="s">
        <v>1275</v>
      </c>
      <c r="M523" s="926" t="s">
        <v>334</v>
      </c>
      <c r="N523" s="918">
        <v>1024301078944</v>
      </c>
      <c r="O523" s="918" t="s">
        <v>94</v>
      </c>
      <c r="P523" s="36" t="s">
        <v>1481</v>
      </c>
      <c r="Q523" s="213" t="s">
        <v>1484</v>
      </c>
      <c r="R523" s="39">
        <v>1</v>
      </c>
      <c r="S523" s="39">
        <v>1</v>
      </c>
      <c r="T523" s="39">
        <v>1</v>
      </c>
      <c r="U523" s="39">
        <v>1</v>
      </c>
      <c r="V523" s="39">
        <f t="shared" si="26"/>
        <v>2</v>
      </c>
      <c r="W523" s="39"/>
      <c r="X523" s="273">
        <f t="shared" si="28"/>
        <v>2</v>
      </c>
    </row>
    <row r="524" spans="1:24" s="368" customFormat="1" ht="90">
      <c r="A524" s="873"/>
      <c r="B524" s="873"/>
      <c r="C524" s="932"/>
      <c r="D524" s="873"/>
      <c r="E524" s="873"/>
      <c r="F524" s="961"/>
      <c r="G524" s="932"/>
      <c r="H524" s="932"/>
      <c r="I524" s="494"/>
      <c r="J524" s="932"/>
      <c r="K524" s="494"/>
      <c r="L524" s="64"/>
      <c r="M524" s="932"/>
      <c r="N524" s="919"/>
      <c r="O524" s="919"/>
      <c r="P524" s="36" t="s">
        <v>339</v>
      </c>
      <c r="Q524" s="213" t="s">
        <v>2487</v>
      </c>
      <c r="R524" s="39"/>
      <c r="S524" s="39"/>
      <c r="T524" s="39"/>
      <c r="U524" s="39"/>
      <c r="V524" s="39"/>
      <c r="W524" s="39"/>
      <c r="X524" s="273"/>
    </row>
    <row r="525" spans="1:24" s="368" customFormat="1" ht="60">
      <c r="A525" s="873"/>
      <c r="B525" s="873"/>
      <c r="C525" s="932"/>
      <c r="D525" s="873"/>
      <c r="E525" s="873"/>
      <c r="F525" s="961"/>
      <c r="G525" s="932"/>
      <c r="H525" s="932"/>
      <c r="I525" s="494"/>
      <c r="J525" s="932"/>
      <c r="K525" s="494"/>
      <c r="L525" s="64"/>
      <c r="M525" s="932"/>
      <c r="N525" s="919"/>
      <c r="O525" s="919"/>
      <c r="P525" s="36" t="s">
        <v>338</v>
      </c>
      <c r="Q525" s="213" t="s">
        <v>2488</v>
      </c>
      <c r="R525" s="39"/>
      <c r="S525" s="39"/>
      <c r="T525" s="39"/>
      <c r="U525" s="39"/>
      <c r="V525" s="39"/>
      <c r="W525" s="39"/>
      <c r="X525" s="273"/>
    </row>
    <row r="526" spans="1:24" ht="45">
      <c r="A526" s="873"/>
      <c r="B526" s="873"/>
      <c r="C526" s="932"/>
      <c r="D526" s="873"/>
      <c r="E526" s="873"/>
      <c r="F526" s="932"/>
      <c r="G526" s="932"/>
      <c r="H526" s="932"/>
      <c r="I526" s="494"/>
      <c r="J526" s="932"/>
      <c r="K526" s="494"/>
      <c r="L526" s="64"/>
      <c r="M526" s="932"/>
      <c r="N526" s="919"/>
      <c r="O526" s="919"/>
      <c r="P526" s="36" t="s">
        <v>337</v>
      </c>
      <c r="Q526" s="213" t="s">
        <v>2489</v>
      </c>
      <c r="R526" s="39"/>
      <c r="S526" s="39"/>
      <c r="T526" s="39"/>
      <c r="U526" s="39"/>
      <c r="V526" s="39">
        <f t="shared" si="26"/>
        <v>0</v>
      </c>
      <c r="W526" s="39"/>
      <c r="X526" s="273">
        <f t="shared" si="28"/>
        <v>0</v>
      </c>
    </row>
    <row r="527" spans="1:24" ht="60">
      <c r="A527" s="886"/>
      <c r="B527" s="886"/>
      <c r="C527" s="927"/>
      <c r="D527" s="886"/>
      <c r="E527" s="886"/>
      <c r="F527" s="927"/>
      <c r="G527" s="927"/>
      <c r="H527" s="927"/>
      <c r="I527" s="495"/>
      <c r="J527" s="927"/>
      <c r="K527" s="495"/>
      <c r="L527" s="61"/>
      <c r="M527" s="927"/>
      <c r="N527" s="920"/>
      <c r="O527" s="920"/>
      <c r="P527" s="36" t="s">
        <v>67</v>
      </c>
      <c r="Q527" s="213" t="s">
        <v>2490</v>
      </c>
      <c r="R527" s="39"/>
      <c r="S527" s="39"/>
      <c r="T527" s="39"/>
      <c r="U527" s="39"/>
      <c r="V527" s="39">
        <f t="shared" si="26"/>
        <v>0</v>
      </c>
      <c r="W527" s="39"/>
      <c r="X527" s="273">
        <f t="shared" si="28"/>
        <v>0</v>
      </c>
    </row>
    <row r="528" spans="1:24" ht="60">
      <c r="A528" s="236">
        <v>365</v>
      </c>
      <c r="B528" s="236">
        <v>23374</v>
      </c>
      <c r="C528" s="287" t="s">
        <v>1065</v>
      </c>
      <c r="D528" s="236">
        <v>59.108268000000002</v>
      </c>
      <c r="E528" s="236">
        <v>49.971919</v>
      </c>
      <c r="F528" s="8" t="s">
        <v>794</v>
      </c>
      <c r="G528" s="88">
        <v>5.4</v>
      </c>
      <c r="H528" s="88">
        <v>2</v>
      </c>
      <c r="I528" s="545"/>
      <c r="J528" s="88">
        <v>1.5</v>
      </c>
      <c r="K528" s="545"/>
      <c r="L528" s="57" t="s">
        <v>1275</v>
      </c>
      <c r="M528" s="88" t="s">
        <v>334</v>
      </c>
      <c r="N528" s="6">
        <v>1024301078944</v>
      </c>
      <c r="O528" s="6" t="s">
        <v>94</v>
      </c>
      <c r="P528" s="36" t="s">
        <v>1481</v>
      </c>
      <c r="Q528" s="213" t="s">
        <v>1485</v>
      </c>
      <c r="R528" s="39">
        <v>1</v>
      </c>
      <c r="S528" s="39">
        <v>1</v>
      </c>
      <c r="T528" s="39">
        <v>1</v>
      </c>
      <c r="U528" s="39">
        <v>1</v>
      </c>
      <c r="V528" s="39">
        <f t="shared" si="26"/>
        <v>2</v>
      </c>
      <c r="W528" s="39"/>
      <c r="X528" s="273">
        <f t="shared" si="28"/>
        <v>2</v>
      </c>
    </row>
    <row r="529" spans="1:24" ht="60">
      <c r="A529" s="236">
        <v>366</v>
      </c>
      <c r="B529" s="236">
        <v>23375</v>
      </c>
      <c r="C529" s="287" t="s">
        <v>1066</v>
      </c>
      <c r="D529" s="236">
        <v>59.109820999999997</v>
      </c>
      <c r="E529" s="236">
        <v>49.971012000000002</v>
      </c>
      <c r="F529" s="8" t="s">
        <v>797</v>
      </c>
      <c r="G529" s="88">
        <v>5.4</v>
      </c>
      <c r="H529" s="88">
        <v>2</v>
      </c>
      <c r="I529" s="545"/>
      <c r="J529" s="88">
        <v>1.5</v>
      </c>
      <c r="K529" s="545"/>
      <c r="L529" s="57" t="s">
        <v>1275</v>
      </c>
      <c r="M529" s="88" t="s">
        <v>334</v>
      </c>
      <c r="N529" s="6">
        <v>1024301078944</v>
      </c>
      <c r="O529" s="6" t="s">
        <v>94</v>
      </c>
      <c r="P529" s="36" t="s">
        <v>1481</v>
      </c>
      <c r="Q529" s="213" t="s">
        <v>1486</v>
      </c>
      <c r="R529" s="39">
        <v>1</v>
      </c>
      <c r="S529" s="39">
        <v>1</v>
      </c>
      <c r="T529" s="39">
        <v>1</v>
      </c>
      <c r="U529" s="39">
        <v>1</v>
      </c>
      <c r="V529" s="39">
        <f t="shared" si="26"/>
        <v>2</v>
      </c>
      <c r="W529" s="39"/>
      <c r="X529" s="273">
        <f t="shared" si="28"/>
        <v>2</v>
      </c>
    </row>
    <row r="530" spans="1:24" ht="105">
      <c r="A530" s="236">
        <v>367</v>
      </c>
      <c r="B530" s="236">
        <v>23376</v>
      </c>
      <c r="C530" s="287" t="s">
        <v>1067</v>
      </c>
      <c r="D530" s="236">
        <v>59.113255000000002</v>
      </c>
      <c r="E530" s="236">
        <v>49.96622</v>
      </c>
      <c r="F530" s="8" t="s">
        <v>794</v>
      </c>
      <c r="G530" s="88">
        <v>5.4</v>
      </c>
      <c r="H530" s="88">
        <v>2</v>
      </c>
      <c r="I530" s="545"/>
      <c r="J530" s="88">
        <v>1.5</v>
      </c>
      <c r="K530" s="545"/>
      <c r="L530" s="57" t="s">
        <v>1275</v>
      </c>
      <c r="M530" s="88" t="s">
        <v>334</v>
      </c>
      <c r="N530" s="6">
        <v>1024301078944</v>
      </c>
      <c r="O530" s="6" t="s">
        <v>94</v>
      </c>
      <c r="P530" s="36" t="s">
        <v>1481</v>
      </c>
      <c r="Q530" s="213" t="s">
        <v>1487</v>
      </c>
      <c r="R530" s="39">
        <v>1</v>
      </c>
      <c r="S530" s="39">
        <v>1</v>
      </c>
      <c r="T530" s="39">
        <v>1</v>
      </c>
      <c r="U530" s="39">
        <v>1</v>
      </c>
      <c r="V530" s="39">
        <f t="shared" si="26"/>
        <v>2</v>
      </c>
      <c r="W530" s="39"/>
      <c r="X530" s="273">
        <f t="shared" si="28"/>
        <v>2</v>
      </c>
    </row>
    <row r="531" spans="1:24" ht="60">
      <c r="A531" s="236">
        <v>368</v>
      </c>
      <c r="B531" s="236">
        <v>23377</v>
      </c>
      <c r="C531" s="681" t="s">
        <v>342</v>
      </c>
      <c r="D531" s="236">
        <v>59.029192000000002</v>
      </c>
      <c r="E531" s="236">
        <v>50.276774000000003</v>
      </c>
      <c r="F531" s="8" t="s">
        <v>797</v>
      </c>
      <c r="G531" s="88"/>
      <c r="H531" s="88">
        <v>2</v>
      </c>
      <c r="I531" s="545"/>
      <c r="J531" s="88">
        <v>1.5</v>
      </c>
      <c r="K531" s="545"/>
      <c r="L531" s="57" t="s">
        <v>1275</v>
      </c>
      <c r="M531" s="88" t="s">
        <v>334</v>
      </c>
      <c r="N531" s="6">
        <v>1024301078944</v>
      </c>
      <c r="O531" s="6" t="s">
        <v>94</v>
      </c>
      <c r="P531" s="36" t="s">
        <v>1488</v>
      </c>
      <c r="Q531" s="213" t="s">
        <v>1489</v>
      </c>
      <c r="R531" s="39">
        <v>1</v>
      </c>
      <c r="S531" s="39">
        <v>1</v>
      </c>
      <c r="T531" s="39">
        <v>1</v>
      </c>
      <c r="U531" s="39">
        <v>1</v>
      </c>
      <c r="V531" s="39">
        <f t="shared" si="26"/>
        <v>2</v>
      </c>
      <c r="W531" s="39"/>
      <c r="X531" s="273">
        <f t="shared" si="28"/>
        <v>2</v>
      </c>
    </row>
    <row r="532" spans="1:24" ht="60">
      <c r="A532" s="236">
        <v>369</v>
      </c>
      <c r="B532" s="236">
        <v>23378</v>
      </c>
      <c r="C532" s="287" t="s">
        <v>1063</v>
      </c>
      <c r="D532" s="236">
        <v>59.027341</v>
      </c>
      <c r="E532" s="236">
        <v>50.275733000000002</v>
      </c>
      <c r="F532" s="8" t="s">
        <v>794</v>
      </c>
      <c r="G532" s="88">
        <v>7.6</v>
      </c>
      <c r="H532" s="88">
        <v>3</v>
      </c>
      <c r="I532" s="545"/>
      <c r="J532" s="88">
        <v>2.25</v>
      </c>
      <c r="K532" s="545"/>
      <c r="L532" s="57" t="s">
        <v>1275</v>
      </c>
      <c r="M532" s="88" t="s">
        <v>334</v>
      </c>
      <c r="N532" s="6">
        <v>1024301078944</v>
      </c>
      <c r="O532" s="6" t="s">
        <v>94</v>
      </c>
      <c r="P532" s="36" t="s">
        <v>1488</v>
      </c>
      <c r="Q532" s="213" t="s">
        <v>1490</v>
      </c>
      <c r="R532" s="39">
        <v>1</v>
      </c>
      <c r="S532" s="39">
        <v>1</v>
      </c>
      <c r="T532" s="39">
        <v>1</v>
      </c>
      <c r="U532" s="39">
        <v>1</v>
      </c>
      <c r="V532" s="39">
        <f t="shared" si="26"/>
        <v>3</v>
      </c>
      <c r="W532" s="39"/>
      <c r="X532" s="273">
        <f t="shared" si="28"/>
        <v>3</v>
      </c>
    </row>
    <row r="533" spans="1:24" ht="120">
      <c r="A533" s="236">
        <v>370</v>
      </c>
      <c r="B533" s="236">
        <v>23379</v>
      </c>
      <c r="C533" s="287" t="s">
        <v>1064</v>
      </c>
      <c r="D533" s="236">
        <v>59.025754999999997</v>
      </c>
      <c r="E533" s="236">
        <v>50.269015000000003</v>
      </c>
      <c r="F533" s="8" t="s">
        <v>794</v>
      </c>
      <c r="G533" s="88">
        <v>5.4</v>
      </c>
      <c r="H533" s="88">
        <v>2</v>
      </c>
      <c r="I533" s="545"/>
      <c r="J533" s="88">
        <v>1.5</v>
      </c>
      <c r="K533" s="545"/>
      <c r="L533" s="57" t="s">
        <v>1275</v>
      </c>
      <c r="M533" s="88" t="s">
        <v>334</v>
      </c>
      <c r="N533" s="6">
        <v>1024301078944</v>
      </c>
      <c r="O533" s="6" t="s">
        <v>94</v>
      </c>
      <c r="P533" s="36" t="s">
        <v>1491</v>
      </c>
      <c r="Q533" s="213" t="s">
        <v>1492</v>
      </c>
      <c r="R533" s="39">
        <v>1</v>
      </c>
      <c r="S533" s="39">
        <v>1</v>
      </c>
      <c r="T533" s="39">
        <v>1</v>
      </c>
      <c r="U533" s="39">
        <v>1</v>
      </c>
      <c r="V533" s="39">
        <f t="shared" si="26"/>
        <v>2</v>
      </c>
      <c r="W533" s="39"/>
      <c r="X533" s="273">
        <f t="shared" si="28"/>
        <v>2</v>
      </c>
    </row>
    <row r="534" spans="1:24" ht="30">
      <c r="A534" s="236">
        <v>371</v>
      </c>
      <c r="B534" s="237">
        <v>24930</v>
      </c>
      <c r="C534" s="9" t="s">
        <v>1062</v>
      </c>
      <c r="D534" s="237">
        <v>59.069299999999998</v>
      </c>
      <c r="E534" s="237">
        <v>50.272880000000001</v>
      </c>
      <c r="F534" s="9" t="s">
        <v>792</v>
      </c>
      <c r="G534" s="92"/>
      <c r="H534" s="92">
        <v>1</v>
      </c>
      <c r="I534" s="537"/>
      <c r="J534" s="92">
        <v>0.75</v>
      </c>
      <c r="K534" s="537"/>
      <c r="L534" s="56" t="s">
        <v>1275</v>
      </c>
      <c r="M534" s="92" t="s">
        <v>334</v>
      </c>
      <c r="N534" s="5">
        <v>1024301078944</v>
      </c>
      <c r="O534" s="5" t="s">
        <v>94</v>
      </c>
      <c r="P534" s="29" t="s">
        <v>1493</v>
      </c>
      <c r="Q534" s="215" t="s">
        <v>1494</v>
      </c>
      <c r="R534" s="39">
        <v>1</v>
      </c>
      <c r="S534" s="39">
        <v>1</v>
      </c>
      <c r="T534" s="39"/>
      <c r="U534" s="39"/>
      <c r="V534" s="39">
        <f t="shared" si="26"/>
        <v>1</v>
      </c>
      <c r="W534" s="39">
        <v>1</v>
      </c>
      <c r="X534" s="273">
        <f t="shared" si="28"/>
        <v>1</v>
      </c>
    </row>
    <row r="535" spans="1:24" ht="107.25" customHeight="1">
      <c r="A535" s="236">
        <v>372</v>
      </c>
      <c r="B535" s="237">
        <v>20084</v>
      </c>
      <c r="C535" s="9" t="s">
        <v>940</v>
      </c>
      <c r="D535" s="237">
        <v>59.058711000000002</v>
      </c>
      <c r="E535" s="237" t="s">
        <v>587</v>
      </c>
      <c r="F535" s="9" t="s">
        <v>399</v>
      </c>
      <c r="G535" s="92"/>
      <c r="H535" s="92">
        <v>2</v>
      </c>
      <c r="I535" s="537"/>
      <c r="J535" s="92">
        <v>1.5</v>
      </c>
      <c r="K535" s="537"/>
      <c r="L535" s="56" t="s">
        <v>1275</v>
      </c>
      <c r="M535" s="92" t="s">
        <v>334</v>
      </c>
      <c r="N535" s="5">
        <v>1024301078944</v>
      </c>
      <c r="O535" s="5" t="s">
        <v>94</v>
      </c>
      <c r="P535" s="29" t="s">
        <v>1495</v>
      </c>
      <c r="Q535" s="215" t="s">
        <v>1496</v>
      </c>
      <c r="R535" s="39">
        <v>1</v>
      </c>
      <c r="S535" s="39">
        <v>1</v>
      </c>
      <c r="T535" s="39"/>
      <c r="U535" s="39"/>
      <c r="V535" s="39">
        <f t="shared" si="26"/>
        <v>2</v>
      </c>
      <c r="W535" s="39">
        <v>1</v>
      </c>
      <c r="X535" s="273">
        <f t="shared" si="28"/>
        <v>2</v>
      </c>
    </row>
    <row r="536" spans="1:24" ht="30">
      <c r="A536" s="236">
        <v>373</v>
      </c>
      <c r="B536" s="237">
        <v>27573</v>
      </c>
      <c r="C536" s="9" t="s">
        <v>1057</v>
      </c>
      <c r="D536" s="237" t="s">
        <v>588</v>
      </c>
      <c r="E536" s="237" t="s">
        <v>589</v>
      </c>
      <c r="F536" s="9" t="s">
        <v>399</v>
      </c>
      <c r="G536" s="92"/>
      <c r="H536" s="92">
        <v>1</v>
      </c>
      <c r="I536" s="537"/>
      <c r="J536" s="92">
        <v>0.75</v>
      </c>
      <c r="K536" s="537"/>
      <c r="L536" s="26" t="s">
        <v>1276</v>
      </c>
      <c r="M536" s="92" t="s">
        <v>334</v>
      </c>
      <c r="N536" s="5">
        <v>1024301078944</v>
      </c>
      <c r="O536" s="5" t="s">
        <v>94</v>
      </c>
      <c r="P536" s="29" t="s">
        <v>1497</v>
      </c>
      <c r="Q536" s="215" t="s">
        <v>1498</v>
      </c>
      <c r="R536" s="39">
        <v>1</v>
      </c>
      <c r="S536" s="39">
        <v>1</v>
      </c>
      <c r="T536" s="39"/>
      <c r="U536" s="39"/>
      <c r="V536" s="39">
        <f t="shared" si="26"/>
        <v>1</v>
      </c>
      <c r="W536" s="39">
        <v>1</v>
      </c>
      <c r="X536" s="273">
        <f t="shared" si="28"/>
        <v>1</v>
      </c>
    </row>
    <row r="537" spans="1:24" ht="30">
      <c r="A537" s="236">
        <v>374</v>
      </c>
      <c r="B537" s="237">
        <v>20095</v>
      </c>
      <c r="C537" s="9" t="s">
        <v>1058</v>
      </c>
      <c r="D537" s="237" t="s">
        <v>40</v>
      </c>
      <c r="E537" s="237" t="s">
        <v>41</v>
      </c>
      <c r="F537" s="9" t="s">
        <v>399</v>
      </c>
      <c r="G537" s="92"/>
      <c r="H537" s="92">
        <v>1</v>
      </c>
      <c r="I537" s="537"/>
      <c r="J537" s="92">
        <v>0.75</v>
      </c>
      <c r="K537" s="537"/>
      <c r="L537" s="26" t="s">
        <v>1276</v>
      </c>
      <c r="M537" s="92" t="s">
        <v>334</v>
      </c>
      <c r="N537" s="5">
        <v>1024301078944</v>
      </c>
      <c r="O537" s="5" t="s">
        <v>94</v>
      </c>
      <c r="P537" s="29" t="s">
        <v>1499</v>
      </c>
      <c r="Q537" s="215" t="s">
        <v>1500</v>
      </c>
      <c r="R537" s="39">
        <v>1</v>
      </c>
      <c r="S537" s="39">
        <v>1</v>
      </c>
      <c r="T537" s="39"/>
      <c r="U537" s="39"/>
      <c r="V537" s="39">
        <f t="shared" si="26"/>
        <v>1</v>
      </c>
      <c r="W537" s="39">
        <v>1</v>
      </c>
      <c r="X537" s="273">
        <f t="shared" si="28"/>
        <v>1</v>
      </c>
    </row>
    <row r="538" spans="1:24" ht="45">
      <c r="A538" s="236">
        <v>375</v>
      </c>
      <c r="B538" s="236">
        <v>20092</v>
      </c>
      <c r="C538" s="287" t="s">
        <v>1059</v>
      </c>
      <c r="D538" s="236" t="s">
        <v>47</v>
      </c>
      <c r="E538" s="236" t="s">
        <v>48</v>
      </c>
      <c r="F538" s="287" t="s">
        <v>793</v>
      </c>
      <c r="G538" s="784"/>
      <c r="H538" s="784">
        <v>2</v>
      </c>
      <c r="I538" s="784"/>
      <c r="J538" s="784">
        <v>1.5</v>
      </c>
      <c r="K538" s="784"/>
      <c r="L538" s="57" t="s">
        <v>1275</v>
      </c>
      <c r="M538" s="784" t="s">
        <v>334</v>
      </c>
      <c r="N538" s="6">
        <v>1024301078944</v>
      </c>
      <c r="O538" s="6" t="s">
        <v>94</v>
      </c>
      <c r="P538" s="36" t="s">
        <v>1501</v>
      </c>
      <c r="Q538" s="213" t="s">
        <v>1502</v>
      </c>
      <c r="R538" s="39">
        <v>1</v>
      </c>
      <c r="S538" s="39">
        <v>1</v>
      </c>
      <c r="T538" s="39"/>
      <c r="U538" s="39">
        <v>1</v>
      </c>
      <c r="V538" s="39">
        <f t="shared" si="26"/>
        <v>2</v>
      </c>
      <c r="W538" s="39">
        <v>1</v>
      </c>
      <c r="X538" s="273">
        <f t="shared" si="28"/>
        <v>2</v>
      </c>
    </row>
    <row r="539" spans="1:24" ht="30">
      <c r="A539" s="236">
        <v>376</v>
      </c>
      <c r="B539" s="236">
        <v>20094</v>
      </c>
      <c r="C539" s="287" t="s">
        <v>1060</v>
      </c>
      <c r="D539" s="236" t="s">
        <v>49</v>
      </c>
      <c r="E539" s="236" t="s">
        <v>50</v>
      </c>
      <c r="F539" s="287" t="s">
        <v>793</v>
      </c>
      <c r="G539" s="784"/>
      <c r="H539" s="784">
        <v>1</v>
      </c>
      <c r="I539" s="784"/>
      <c r="J539" s="784">
        <v>0.75</v>
      </c>
      <c r="K539" s="784"/>
      <c r="L539" s="57" t="s">
        <v>1275</v>
      </c>
      <c r="M539" s="784" t="s">
        <v>334</v>
      </c>
      <c r="N539" s="6">
        <v>1024301078944</v>
      </c>
      <c r="O539" s="6" t="s">
        <v>94</v>
      </c>
      <c r="P539" s="36" t="s">
        <v>1501</v>
      </c>
      <c r="Q539" s="213" t="s">
        <v>1503</v>
      </c>
      <c r="R539" s="39">
        <v>1</v>
      </c>
      <c r="S539" s="39">
        <v>1</v>
      </c>
      <c r="T539" s="39"/>
      <c r="U539" s="39">
        <v>1</v>
      </c>
      <c r="V539" s="39">
        <f t="shared" si="26"/>
        <v>1</v>
      </c>
      <c r="W539" s="39">
        <v>1</v>
      </c>
      <c r="X539" s="273">
        <f t="shared" si="28"/>
        <v>1</v>
      </c>
    </row>
    <row r="540" spans="1:24" ht="30">
      <c r="A540" s="236">
        <v>377</v>
      </c>
      <c r="B540" s="237">
        <v>20096</v>
      </c>
      <c r="C540" s="9" t="s">
        <v>1061</v>
      </c>
      <c r="D540" s="237" t="s">
        <v>51</v>
      </c>
      <c r="E540" s="237" t="s">
        <v>52</v>
      </c>
      <c r="F540" s="9" t="s">
        <v>793</v>
      </c>
      <c r="G540" s="92"/>
      <c r="H540" s="92">
        <v>1</v>
      </c>
      <c r="I540" s="537"/>
      <c r="J540" s="92">
        <v>0.75</v>
      </c>
      <c r="K540" s="537"/>
      <c r="L540" s="26" t="s">
        <v>1276</v>
      </c>
      <c r="M540" s="92" t="s">
        <v>334</v>
      </c>
      <c r="N540" s="5">
        <v>1024301078944</v>
      </c>
      <c r="O540" s="5" t="s">
        <v>94</v>
      </c>
      <c r="P540" s="29" t="s">
        <v>1504</v>
      </c>
      <c r="Q540" s="215" t="s">
        <v>1505</v>
      </c>
      <c r="R540" s="39">
        <v>1</v>
      </c>
      <c r="S540" s="39">
        <v>1</v>
      </c>
      <c r="T540" s="39"/>
      <c r="U540" s="39"/>
      <c r="V540" s="39">
        <f t="shared" si="26"/>
        <v>1</v>
      </c>
      <c r="W540" s="39">
        <v>1</v>
      </c>
      <c r="X540" s="273">
        <f t="shared" si="28"/>
        <v>1</v>
      </c>
    </row>
    <row r="541" spans="1:24" ht="30">
      <c r="A541" s="236">
        <v>378</v>
      </c>
      <c r="B541" s="245">
        <v>20085</v>
      </c>
      <c r="C541" s="108" t="s">
        <v>941</v>
      </c>
      <c r="D541" s="245" t="s">
        <v>590</v>
      </c>
      <c r="E541" s="245" t="s">
        <v>591</v>
      </c>
      <c r="F541" s="9" t="s">
        <v>793</v>
      </c>
      <c r="G541" s="92"/>
      <c r="H541" s="92">
        <v>1</v>
      </c>
      <c r="I541" s="537"/>
      <c r="J541" s="92">
        <v>0.75</v>
      </c>
      <c r="K541" s="537"/>
      <c r="L541" s="26" t="s">
        <v>1276</v>
      </c>
      <c r="M541" s="92" t="s">
        <v>334</v>
      </c>
      <c r="N541" s="5">
        <v>1024301078944</v>
      </c>
      <c r="O541" s="5" t="s">
        <v>94</v>
      </c>
      <c r="P541" s="29" t="s">
        <v>1506</v>
      </c>
      <c r="Q541" s="204" t="s">
        <v>1507</v>
      </c>
      <c r="R541" s="39">
        <v>1</v>
      </c>
      <c r="S541" s="39">
        <v>1</v>
      </c>
      <c r="T541" s="39"/>
      <c r="U541" s="39"/>
      <c r="V541" s="39">
        <f t="shared" si="26"/>
        <v>1</v>
      </c>
      <c r="W541" s="39">
        <v>1</v>
      </c>
      <c r="X541" s="273">
        <f t="shared" si="28"/>
        <v>1</v>
      </c>
    </row>
    <row r="542" spans="1:24" ht="30.75" customHeight="1">
      <c r="A542" s="346"/>
      <c r="B542" s="347"/>
      <c r="C542" s="348"/>
      <c r="D542" s="347"/>
      <c r="E542" s="347"/>
      <c r="F542" s="349"/>
      <c r="G542" s="350"/>
      <c r="H542" s="334"/>
      <c r="I542" s="334"/>
      <c r="J542" s="334"/>
      <c r="K542" s="334"/>
      <c r="L542" s="345"/>
      <c r="M542" s="334"/>
      <c r="N542" s="336"/>
      <c r="O542" s="336"/>
      <c r="P542" s="344"/>
      <c r="Q542" s="339"/>
      <c r="R542" s="327">
        <f>SUM(R489:R541)</f>
        <v>40</v>
      </c>
      <c r="S542" s="327">
        <f t="shared" ref="S542:X542" si="29">SUM(S489:S541)</f>
        <v>39</v>
      </c>
      <c r="T542" s="327">
        <f t="shared" si="29"/>
        <v>32</v>
      </c>
      <c r="U542" s="327">
        <f t="shared" si="29"/>
        <v>33</v>
      </c>
      <c r="V542" s="327">
        <f t="shared" si="29"/>
        <v>67</v>
      </c>
      <c r="W542" s="327">
        <f t="shared" si="29"/>
        <v>8</v>
      </c>
      <c r="X542" s="327">
        <f t="shared" si="29"/>
        <v>66</v>
      </c>
    </row>
    <row r="543" spans="1:24" ht="45" customHeight="1">
      <c r="A543" s="427">
        <v>379</v>
      </c>
      <c r="B543" s="427">
        <v>8700</v>
      </c>
      <c r="C543" s="681" t="s">
        <v>942</v>
      </c>
      <c r="D543" s="236">
        <v>58.855440000000002</v>
      </c>
      <c r="E543" s="236">
        <v>50.438800000000001</v>
      </c>
      <c r="F543" s="287" t="s">
        <v>1283</v>
      </c>
      <c r="G543" s="421">
        <v>12</v>
      </c>
      <c r="H543" s="88">
        <v>4</v>
      </c>
      <c r="I543" s="545"/>
      <c r="J543" s="88">
        <v>4.4000000000000004</v>
      </c>
      <c r="K543" s="545"/>
      <c r="L543" s="57" t="s">
        <v>1275</v>
      </c>
      <c r="M543" s="88" t="s">
        <v>334</v>
      </c>
      <c r="N543" s="6">
        <v>1024301078944</v>
      </c>
      <c r="O543" s="6" t="s">
        <v>330</v>
      </c>
      <c r="P543" s="28" t="s">
        <v>344</v>
      </c>
      <c r="Q543" s="206" t="s">
        <v>592</v>
      </c>
      <c r="R543" s="39">
        <v>1</v>
      </c>
      <c r="S543" s="39">
        <v>1</v>
      </c>
      <c r="T543" s="39"/>
      <c r="U543" s="39"/>
      <c r="V543" s="39">
        <f t="shared" si="26"/>
        <v>4</v>
      </c>
      <c r="W543" s="39"/>
      <c r="X543" s="273">
        <f t="shared" si="28"/>
        <v>4</v>
      </c>
    </row>
    <row r="544" spans="1:24" ht="75">
      <c r="A544" s="427">
        <v>380</v>
      </c>
      <c r="B544" s="427">
        <v>8699</v>
      </c>
      <c r="C544" s="287" t="s">
        <v>942</v>
      </c>
      <c r="D544" s="236">
        <v>58.855440000000002</v>
      </c>
      <c r="E544" s="236">
        <v>50.438800000000001</v>
      </c>
      <c r="F544" s="287" t="s">
        <v>1283</v>
      </c>
      <c r="G544" s="421"/>
      <c r="H544" s="88"/>
      <c r="I544" s="545"/>
      <c r="J544" s="88"/>
      <c r="K544" s="545"/>
      <c r="L544" s="57"/>
      <c r="M544" s="287" t="s">
        <v>345</v>
      </c>
      <c r="N544" s="6">
        <v>1134329000519</v>
      </c>
      <c r="O544" s="6" t="s">
        <v>346</v>
      </c>
      <c r="P544" s="36" t="s">
        <v>68</v>
      </c>
      <c r="Q544" s="202" t="s">
        <v>2491</v>
      </c>
      <c r="R544" s="39"/>
      <c r="S544" s="39"/>
      <c r="T544" s="39"/>
      <c r="U544" s="39"/>
      <c r="V544" s="39">
        <f t="shared" si="26"/>
        <v>0</v>
      </c>
      <c r="W544" s="39"/>
      <c r="X544" s="273">
        <v>0</v>
      </c>
    </row>
    <row r="545" spans="1:24" ht="72.75" customHeight="1">
      <c r="A545" s="427">
        <v>382</v>
      </c>
      <c r="B545" s="236">
        <v>8702</v>
      </c>
      <c r="C545" s="681" t="s">
        <v>943</v>
      </c>
      <c r="D545" s="236">
        <v>58.856110000000001</v>
      </c>
      <c r="E545" s="236">
        <v>50.442039999999999</v>
      </c>
      <c r="F545" s="287" t="s">
        <v>1283</v>
      </c>
      <c r="G545" s="88">
        <v>8</v>
      </c>
      <c r="H545" s="88">
        <v>2</v>
      </c>
      <c r="I545" s="545"/>
      <c r="J545" s="88">
        <v>2.2000000000000002</v>
      </c>
      <c r="K545" s="545"/>
      <c r="L545" s="57" t="s">
        <v>1275</v>
      </c>
      <c r="M545" s="88" t="s">
        <v>334</v>
      </c>
      <c r="N545" s="6">
        <v>1024301078944</v>
      </c>
      <c r="O545" s="6" t="s">
        <v>330</v>
      </c>
      <c r="P545" s="28" t="s">
        <v>344</v>
      </c>
      <c r="Q545" s="206" t="s">
        <v>1281</v>
      </c>
      <c r="R545" s="39">
        <v>1</v>
      </c>
      <c r="S545" s="39">
        <v>1</v>
      </c>
      <c r="T545" s="39"/>
      <c r="U545" s="39"/>
      <c r="V545" s="39">
        <f t="shared" si="26"/>
        <v>2</v>
      </c>
      <c r="W545" s="39"/>
      <c r="X545" s="273">
        <f>H545</f>
        <v>2</v>
      </c>
    </row>
    <row r="546" spans="1:24" ht="30" customHeight="1">
      <c r="A546" s="447">
        <v>383</v>
      </c>
      <c r="B546" s="427">
        <v>33083</v>
      </c>
      <c r="C546" s="732" t="s">
        <v>944</v>
      </c>
      <c r="D546" s="427">
        <v>58.857680000000002</v>
      </c>
      <c r="E546" s="427">
        <v>50.441200000000002</v>
      </c>
      <c r="F546" s="732" t="s">
        <v>1283</v>
      </c>
      <c r="G546" s="732">
        <v>6</v>
      </c>
      <c r="H546" s="88">
        <v>1</v>
      </c>
      <c r="I546" s="545"/>
      <c r="J546" s="88">
        <v>1.1000000000000001</v>
      </c>
      <c r="K546" s="545"/>
      <c r="L546" s="57" t="s">
        <v>1275</v>
      </c>
      <c r="M546" s="88" t="s">
        <v>334</v>
      </c>
      <c r="N546" s="6">
        <v>1024301078944</v>
      </c>
      <c r="O546" s="6" t="s">
        <v>330</v>
      </c>
      <c r="P546" s="28" t="s">
        <v>344</v>
      </c>
      <c r="Q546" s="206" t="s">
        <v>1282</v>
      </c>
      <c r="R546" s="39">
        <v>1</v>
      </c>
      <c r="S546" s="39">
        <v>1</v>
      </c>
      <c r="T546" s="39"/>
      <c r="U546" s="39"/>
      <c r="V546" s="39">
        <f t="shared" si="26"/>
        <v>1</v>
      </c>
      <c r="W546" s="39"/>
      <c r="X546" s="273">
        <f>H546</f>
        <v>1</v>
      </c>
    </row>
    <row r="547" spans="1:24" ht="105">
      <c r="A547" s="733"/>
      <c r="B547" s="733">
        <v>8703</v>
      </c>
      <c r="C547" s="731" t="s">
        <v>944</v>
      </c>
      <c r="D547" s="733"/>
      <c r="E547" s="733"/>
      <c r="F547" s="730"/>
      <c r="G547" s="730"/>
      <c r="H547" s="88">
        <v>1</v>
      </c>
      <c r="I547" s="545"/>
      <c r="J547" s="88">
        <v>0.77</v>
      </c>
      <c r="K547" s="545"/>
      <c r="L547" s="57"/>
      <c r="M547" s="287" t="s">
        <v>2709</v>
      </c>
      <c r="N547" s="55" t="s">
        <v>2710</v>
      </c>
      <c r="O547" s="6" t="s">
        <v>356</v>
      </c>
      <c r="P547" s="36" t="s">
        <v>2709</v>
      </c>
      <c r="Q547" s="202" t="s">
        <v>2492</v>
      </c>
      <c r="R547" s="39"/>
      <c r="S547" s="39">
        <v>0</v>
      </c>
      <c r="T547" s="39"/>
      <c r="U547" s="39"/>
      <c r="V547" s="39">
        <f t="shared" si="26"/>
        <v>1</v>
      </c>
      <c r="W547" s="39"/>
      <c r="X547" s="273">
        <v>0</v>
      </c>
    </row>
    <row r="548" spans="1:24" ht="60">
      <c r="A548" s="236">
        <v>384</v>
      </c>
      <c r="B548" s="236">
        <v>8704</v>
      </c>
      <c r="C548" s="681" t="s">
        <v>945</v>
      </c>
      <c r="D548" s="236">
        <v>58.855469999999997</v>
      </c>
      <c r="E548" s="236">
        <v>50.433309999999999</v>
      </c>
      <c r="F548" s="287" t="s">
        <v>1283</v>
      </c>
      <c r="G548" s="88">
        <v>12</v>
      </c>
      <c r="H548" s="88">
        <v>3</v>
      </c>
      <c r="I548" s="545"/>
      <c r="J548" s="88">
        <v>3.3</v>
      </c>
      <c r="K548" s="545"/>
      <c r="L548" s="57" t="s">
        <v>1275</v>
      </c>
      <c r="M548" s="88" t="s">
        <v>334</v>
      </c>
      <c r="N548" s="6">
        <v>1024301078944</v>
      </c>
      <c r="O548" s="6" t="s">
        <v>330</v>
      </c>
      <c r="P548" s="36" t="s">
        <v>344</v>
      </c>
      <c r="Q548" s="202" t="s">
        <v>1508</v>
      </c>
      <c r="R548" s="39">
        <v>1</v>
      </c>
      <c r="S548" s="39">
        <v>1</v>
      </c>
      <c r="T548" s="39"/>
      <c r="U548" s="39"/>
      <c r="V548" s="39">
        <f t="shared" si="26"/>
        <v>3</v>
      </c>
      <c r="W548" s="39"/>
      <c r="X548" s="273">
        <f t="shared" ref="X548:X561" si="30">H548</f>
        <v>3</v>
      </c>
    </row>
    <row r="549" spans="1:24" ht="63" customHeight="1">
      <c r="A549" s="236">
        <v>385</v>
      </c>
      <c r="B549" s="236">
        <v>8706</v>
      </c>
      <c r="C549" s="681" t="s">
        <v>946</v>
      </c>
      <c r="D549" s="236">
        <v>58.85913</v>
      </c>
      <c r="E549" s="236">
        <v>50.435110000000002</v>
      </c>
      <c r="F549" s="287" t="s">
        <v>1283</v>
      </c>
      <c r="G549" s="88">
        <v>6</v>
      </c>
      <c r="H549" s="88">
        <v>2</v>
      </c>
      <c r="I549" s="545"/>
      <c r="J549" s="88">
        <v>2.2000000000000002</v>
      </c>
      <c r="K549" s="545"/>
      <c r="L549" s="57" t="s">
        <v>1275</v>
      </c>
      <c r="M549" s="88" t="s">
        <v>334</v>
      </c>
      <c r="N549" s="6">
        <v>1024301078944</v>
      </c>
      <c r="O549" s="6" t="s">
        <v>330</v>
      </c>
      <c r="P549" s="28" t="s">
        <v>344</v>
      </c>
      <c r="Q549" s="202" t="s">
        <v>1509</v>
      </c>
      <c r="R549" s="39">
        <v>1</v>
      </c>
      <c r="S549" s="39">
        <v>1</v>
      </c>
      <c r="T549" s="39"/>
      <c r="U549" s="39"/>
      <c r="V549" s="39">
        <f t="shared" si="26"/>
        <v>2</v>
      </c>
      <c r="W549" s="39"/>
      <c r="X549" s="273">
        <f t="shared" si="30"/>
        <v>2</v>
      </c>
    </row>
    <row r="550" spans="1:24" ht="30">
      <c r="A550" s="236">
        <v>386</v>
      </c>
      <c r="B550" s="236">
        <v>8707</v>
      </c>
      <c r="C550" s="681" t="s">
        <v>947</v>
      </c>
      <c r="D550" s="236">
        <v>58.860370000000003</v>
      </c>
      <c r="E550" s="236">
        <v>50.434939999999997</v>
      </c>
      <c r="F550" s="287" t="s">
        <v>1283</v>
      </c>
      <c r="G550" s="88">
        <v>3</v>
      </c>
      <c r="H550" s="88">
        <v>1</v>
      </c>
      <c r="I550" s="545"/>
      <c r="J550" s="88">
        <v>1.1000000000000001</v>
      </c>
      <c r="K550" s="545"/>
      <c r="L550" s="57" t="s">
        <v>1275</v>
      </c>
      <c r="M550" s="88" t="s">
        <v>334</v>
      </c>
      <c r="N550" s="6">
        <v>1024301078944</v>
      </c>
      <c r="O550" s="6" t="s">
        <v>330</v>
      </c>
      <c r="P550" s="28" t="s">
        <v>344</v>
      </c>
      <c r="Q550" s="202" t="s">
        <v>1510</v>
      </c>
      <c r="R550" s="39">
        <v>1</v>
      </c>
      <c r="S550" s="39">
        <v>1</v>
      </c>
      <c r="T550" s="39"/>
      <c r="U550" s="39"/>
      <c r="V550" s="39">
        <f t="shared" si="26"/>
        <v>1</v>
      </c>
      <c r="W550" s="39"/>
      <c r="X550" s="273">
        <f t="shared" si="30"/>
        <v>1</v>
      </c>
    </row>
    <row r="551" spans="1:24" ht="75">
      <c r="A551" s="236">
        <v>387</v>
      </c>
      <c r="B551" s="236">
        <v>8708</v>
      </c>
      <c r="C551" s="681" t="s">
        <v>948</v>
      </c>
      <c r="D551" s="236">
        <v>58.858499999999999</v>
      </c>
      <c r="E551" s="236">
        <v>50.430070000000001</v>
      </c>
      <c r="F551" s="287" t="s">
        <v>1283</v>
      </c>
      <c r="G551" s="88">
        <v>6</v>
      </c>
      <c r="H551" s="88">
        <v>1</v>
      </c>
      <c r="I551" s="545"/>
      <c r="J551" s="88">
        <v>1.1000000000000001</v>
      </c>
      <c r="K551" s="545"/>
      <c r="L551" s="57" t="s">
        <v>1275</v>
      </c>
      <c r="M551" s="88" t="s">
        <v>334</v>
      </c>
      <c r="N551" s="6">
        <v>1024301078944</v>
      </c>
      <c r="O551" s="6" t="s">
        <v>330</v>
      </c>
      <c r="P551" s="28" t="s">
        <v>344</v>
      </c>
      <c r="Q551" s="202" t="s">
        <v>1511</v>
      </c>
      <c r="R551" s="39">
        <v>1</v>
      </c>
      <c r="S551" s="39">
        <v>1</v>
      </c>
      <c r="T551" s="39"/>
      <c r="U551" s="39"/>
      <c r="V551" s="39">
        <f t="shared" si="26"/>
        <v>1</v>
      </c>
      <c r="W551" s="39"/>
      <c r="X551" s="273">
        <f t="shared" si="30"/>
        <v>1</v>
      </c>
    </row>
    <row r="552" spans="1:24" ht="45" customHeight="1">
      <c r="A552" s="872">
        <v>388</v>
      </c>
      <c r="B552" s="872">
        <v>8709</v>
      </c>
      <c r="C552" s="926" t="s">
        <v>949</v>
      </c>
      <c r="D552" s="872">
        <v>58.857399999999998</v>
      </c>
      <c r="E552" s="872">
        <v>50.433579999999999</v>
      </c>
      <c r="F552" s="926" t="s">
        <v>1283</v>
      </c>
      <c r="G552" s="926">
        <v>12</v>
      </c>
      <c r="H552" s="926">
        <v>4</v>
      </c>
      <c r="I552" s="493"/>
      <c r="J552" s="926">
        <v>4.4000000000000004</v>
      </c>
      <c r="K552" s="493"/>
      <c r="L552" s="57" t="s">
        <v>1275</v>
      </c>
      <c r="M552" s="926" t="s">
        <v>334</v>
      </c>
      <c r="N552" s="918">
        <v>1024301078944</v>
      </c>
      <c r="O552" s="918" t="s">
        <v>330</v>
      </c>
      <c r="P552" s="28" t="s">
        <v>344</v>
      </c>
      <c r="Q552" s="202" t="s">
        <v>1512</v>
      </c>
      <c r="R552" s="39">
        <v>1</v>
      </c>
      <c r="S552" s="39">
        <v>1</v>
      </c>
      <c r="T552" s="39"/>
      <c r="U552" s="39"/>
      <c r="V552" s="39">
        <f t="shared" si="26"/>
        <v>4</v>
      </c>
      <c r="W552" s="39"/>
      <c r="X552" s="273">
        <f t="shared" si="30"/>
        <v>4</v>
      </c>
    </row>
    <row r="553" spans="1:24" ht="63" customHeight="1">
      <c r="A553" s="873"/>
      <c r="B553" s="873"/>
      <c r="C553" s="932"/>
      <c r="D553" s="873"/>
      <c r="E553" s="873"/>
      <c r="F553" s="932"/>
      <c r="G553" s="932"/>
      <c r="H553" s="932"/>
      <c r="I553" s="494"/>
      <c r="J553" s="932"/>
      <c r="K553" s="494"/>
      <c r="L553" s="64"/>
      <c r="M553" s="932"/>
      <c r="N553" s="919"/>
      <c r="O553" s="919"/>
      <c r="P553" s="36" t="s">
        <v>348</v>
      </c>
      <c r="Q553" s="202"/>
      <c r="R553" s="39"/>
      <c r="S553" s="39"/>
      <c r="T553" s="39"/>
      <c r="U553" s="39"/>
      <c r="V553" s="39">
        <f t="shared" si="26"/>
        <v>0</v>
      </c>
      <c r="W553" s="39"/>
      <c r="X553" s="273">
        <f t="shared" si="30"/>
        <v>0</v>
      </c>
    </row>
    <row r="554" spans="1:24" ht="60">
      <c r="A554" s="886"/>
      <c r="B554" s="886"/>
      <c r="C554" s="927"/>
      <c r="D554" s="886"/>
      <c r="E554" s="886"/>
      <c r="F554" s="927"/>
      <c r="G554" s="927"/>
      <c r="H554" s="927"/>
      <c r="I554" s="495"/>
      <c r="J554" s="927"/>
      <c r="K554" s="495"/>
      <c r="L554" s="61"/>
      <c r="M554" s="927"/>
      <c r="N554" s="920"/>
      <c r="O554" s="920"/>
      <c r="P554" s="36" t="s">
        <v>347</v>
      </c>
      <c r="Q554" s="202" t="s">
        <v>2493</v>
      </c>
      <c r="R554" s="39"/>
      <c r="S554" s="39"/>
      <c r="T554" s="39"/>
      <c r="U554" s="39"/>
      <c r="V554" s="39">
        <f t="shared" si="26"/>
        <v>0</v>
      </c>
      <c r="W554" s="39"/>
      <c r="X554" s="273">
        <f t="shared" si="30"/>
        <v>0</v>
      </c>
    </row>
    <row r="555" spans="1:24" ht="30">
      <c r="A555" s="236">
        <v>389</v>
      </c>
      <c r="B555" s="236">
        <v>8710</v>
      </c>
      <c r="C555" s="681" t="s">
        <v>950</v>
      </c>
      <c r="D555" s="236">
        <v>58.858640000000001</v>
      </c>
      <c r="E555" s="236">
        <v>50.437269999999998</v>
      </c>
      <c r="F555" s="287" t="s">
        <v>1283</v>
      </c>
      <c r="G555" s="88">
        <v>8</v>
      </c>
      <c r="H555" s="88">
        <v>2</v>
      </c>
      <c r="I555" s="545"/>
      <c r="J555" s="88">
        <v>2.2000000000000002</v>
      </c>
      <c r="K555" s="545"/>
      <c r="L555" s="57" t="s">
        <v>1275</v>
      </c>
      <c r="M555" s="88" t="s">
        <v>334</v>
      </c>
      <c r="N555" s="6">
        <v>1024301078944</v>
      </c>
      <c r="O555" s="6" t="s">
        <v>330</v>
      </c>
      <c r="P555" s="28" t="s">
        <v>344</v>
      </c>
      <c r="Q555" s="202" t="s">
        <v>593</v>
      </c>
      <c r="R555" s="39">
        <v>1</v>
      </c>
      <c r="S555" s="39">
        <v>1</v>
      </c>
      <c r="T555" s="39"/>
      <c r="U555" s="39"/>
      <c r="V555" s="39">
        <f t="shared" si="26"/>
        <v>2</v>
      </c>
      <c r="W555" s="39"/>
      <c r="X555" s="273">
        <f t="shared" si="30"/>
        <v>2</v>
      </c>
    </row>
    <row r="556" spans="1:24" ht="30" customHeight="1">
      <c r="A556" s="872">
        <v>390</v>
      </c>
      <c r="B556" s="872">
        <v>8711</v>
      </c>
      <c r="C556" s="848" t="s">
        <v>951</v>
      </c>
      <c r="D556" s="872">
        <v>58.857860000000002</v>
      </c>
      <c r="E556" s="872">
        <v>50.438920000000003</v>
      </c>
      <c r="F556" s="848" t="s">
        <v>1283</v>
      </c>
      <c r="G556" s="848">
        <v>12</v>
      </c>
      <c r="H556" s="926">
        <v>3</v>
      </c>
      <c r="I556" s="493"/>
      <c r="J556" s="926">
        <v>3.3</v>
      </c>
      <c r="K556" s="493"/>
      <c r="L556" s="60" t="s">
        <v>1275</v>
      </c>
      <c r="M556" s="926" t="s">
        <v>334</v>
      </c>
      <c r="N556" s="918">
        <v>1024301078944</v>
      </c>
      <c r="O556" s="918" t="s">
        <v>330</v>
      </c>
      <c r="P556" s="28" t="s">
        <v>344</v>
      </c>
      <c r="Q556" s="202" t="s">
        <v>594</v>
      </c>
      <c r="R556" s="39">
        <v>1</v>
      </c>
      <c r="S556" s="39">
        <v>1</v>
      </c>
      <c r="T556" s="39"/>
      <c r="U556" s="39"/>
      <c r="V556" s="39">
        <f t="shared" si="26"/>
        <v>3</v>
      </c>
      <c r="W556" s="39"/>
      <c r="X556" s="273">
        <f t="shared" si="30"/>
        <v>3</v>
      </c>
    </row>
    <row r="557" spans="1:24" ht="60">
      <c r="A557" s="873"/>
      <c r="B557" s="873"/>
      <c r="C557" s="849"/>
      <c r="D557" s="873"/>
      <c r="E557" s="873"/>
      <c r="F557" s="849"/>
      <c r="G557" s="849"/>
      <c r="H557" s="932"/>
      <c r="I557" s="494"/>
      <c r="J557" s="932"/>
      <c r="K557" s="494"/>
      <c r="L557" s="64"/>
      <c r="M557" s="932"/>
      <c r="N557" s="919"/>
      <c r="O557" s="919"/>
      <c r="P557" s="36" t="s">
        <v>349</v>
      </c>
      <c r="Q557" s="202" t="s">
        <v>2494</v>
      </c>
      <c r="R557" s="39"/>
      <c r="S557" s="39"/>
      <c r="T557" s="39"/>
      <c r="U557" s="39"/>
      <c r="V557" s="39">
        <f t="shared" si="26"/>
        <v>0</v>
      </c>
      <c r="W557" s="39"/>
      <c r="X557" s="273">
        <f t="shared" si="30"/>
        <v>0</v>
      </c>
    </row>
    <row r="558" spans="1:24" ht="75">
      <c r="A558" s="873"/>
      <c r="B558" s="873"/>
      <c r="C558" s="849"/>
      <c r="D558" s="873"/>
      <c r="E558" s="873"/>
      <c r="F558" s="849"/>
      <c r="G558" s="849"/>
      <c r="H558" s="932"/>
      <c r="I558" s="494"/>
      <c r="J558" s="932"/>
      <c r="K558" s="494"/>
      <c r="L558" s="64"/>
      <c r="M558" s="932"/>
      <c r="N558" s="919"/>
      <c r="O558" s="919"/>
      <c r="P558" s="36" t="s">
        <v>350</v>
      </c>
      <c r="Q558" s="202" t="s">
        <v>2494</v>
      </c>
      <c r="R558" s="39"/>
      <c r="S558" s="39"/>
      <c r="T558" s="39"/>
      <c r="U558" s="39"/>
      <c r="V558" s="39">
        <f t="shared" si="26"/>
        <v>0</v>
      </c>
      <c r="W558" s="39"/>
      <c r="X558" s="273">
        <f t="shared" si="30"/>
        <v>0</v>
      </c>
    </row>
    <row r="559" spans="1:24" ht="105">
      <c r="A559" s="873"/>
      <c r="B559" s="873"/>
      <c r="C559" s="849"/>
      <c r="D559" s="873"/>
      <c r="E559" s="873"/>
      <c r="F559" s="849"/>
      <c r="G559" s="849"/>
      <c r="H559" s="932"/>
      <c r="I559" s="494"/>
      <c r="J559" s="932"/>
      <c r="K559" s="494"/>
      <c r="L559" s="64"/>
      <c r="M559" s="932"/>
      <c r="N559" s="919"/>
      <c r="O559" s="919"/>
      <c r="P559" s="36" t="s">
        <v>351</v>
      </c>
      <c r="Q559" s="202" t="s">
        <v>2494</v>
      </c>
      <c r="R559" s="39"/>
      <c r="S559" s="39"/>
      <c r="T559" s="39"/>
      <c r="U559" s="39"/>
      <c r="V559" s="39">
        <f t="shared" si="26"/>
        <v>0</v>
      </c>
      <c r="W559" s="39"/>
      <c r="X559" s="273">
        <f t="shared" si="30"/>
        <v>0</v>
      </c>
    </row>
    <row r="560" spans="1:24" s="368" customFormat="1">
      <c r="A560" s="873"/>
      <c r="B560" s="873"/>
      <c r="C560" s="849"/>
      <c r="D560" s="873"/>
      <c r="E560" s="873"/>
      <c r="F560" s="849"/>
      <c r="G560" s="849"/>
      <c r="H560" s="932"/>
      <c r="I560" s="494"/>
      <c r="J560" s="932"/>
      <c r="K560" s="494"/>
      <c r="L560" s="64"/>
      <c r="M560" s="932"/>
      <c r="N560" s="919"/>
      <c r="O560" s="919"/>
      <c r="P560" s="36" t="s">
        <v>2053</v>
      </c>
      <c r="Q560" s="202" t="s">
        <v>2494</v>
      </c>
      <c r="R560" s="39"/>
      <c r="S560" s="39"/>
      <c r="T560" s="39"/>
      <c r="U560" s="39"/>
      <c r="V560" s="39"/>
      <c r="W560" s="39"/>
      <c r="X560" s="273"/>
    </row>
    <row r="561" spans="1:24" ht="75">
      <c r="A561" s="873"/>
      <c r="B561" s="873"/>
      <c r="C561" s="849"/>
      <c r="D561" s="873"/>
      <c r="E561" s="873"/>
      <c r="F561" s="849"/>
      <c r="G561" s="849"/>
      <c r="H561" s="927"/>
      <c r="I561" s="495"/>
      <c r="J561" s="927"/>
      <c r="K561" s="495"/>
      <c r="L561" s="61"/>
      <c r="M561" s="927"/>
      <c r="N561" s="920"/>
      <c r="O561" s="920"/>
      <c r="P561" s="36" t="s">
        <v>352</v>
      </c>
      <c r="Q561" s="202" t="s">
        <v>2495</v>
      </c>
      <c r="R561" s="39"/>
      <c r="S561" s="39"/>
      <c r="T561" s="39"/>
      <c r="U561" s="39"/>
      <c r="V561" s="39">
        <f t="shared" si="26"/>
        <v>0</v>
      </c>
      <c r="W561" s="39"/>
      <c r="X561" s="273">
        <f t="shared" si="30"/>
        <v>0</v>
      </c>
    </row>
    <row r="562" spans="1:24" ht="90">
      <c r="A562" s="886"/>
      <c r="B562" s="427">
        <v>21966</v>
      </c>
      <c r="C562" s="850"/>
      <c r="D562" s="886"/>
      <c r="E562" s="886"/>
      <c r="F562" s="850"/>
      <c r="G562" s="850"/>
      <c r="H562" s="88">
        <v>1</v>
      </c>
      <c r="I562" s="545"/>
      <c r="J562" s="88">
        <v>0.75</v>
      </c>
      <c r="K562" s="545"/>
      <c r="L562" s="57"/>
      <c r="M562" s="88" t="s">
        <v>218</v>
      </c>
      <c r="N562" s="6"/>
      <c r="O562" s="6" t="s">
        <v>226</v>
      </c>
      <c r="P562" s="36" t="s">
        <v>217</v>
      </c>
      <c r="Q562" s="202" t="s">
        <v>2496</v>
      </c>
      <c r="R562" s="39"/>
      <c r="S562" s="39"/>
      <c r="T562" s="39"/>
      <c r="U562" s="39"/>
      <c r="V562" s="39">
        <f t="shared" si="26"/>
        <v>1</v>
      </c>
      <c r="W562" s="39"/>
      <c r="X562" s="273">
        <v>0</v>
      </c>
    </row>
    <row r="563" spans="1:24" ht="60" customHeight="1">
      <c r="A563" s="447">
        <v>391</v>
      </c>
      <c r="B563" s="447">
        <v>8723</v>
      </c>
      <c r="C563" s="657" t="s">
        <v>952</v>
      </c>
      <c r="D563" s="654">
        <v>58.857379999999999</v>
      </c>
      <c r="E563" s="574">
        <v>50.440600000000003</v>
      </c>
      <c r="F563" s="287" t="s">
        <v>1283</v>
      </c>
      <c r="G563" s="436">
        <v>6</v>
      </c>
      <c r="H563" s="436">
        <v>1</v>
      </c>
      <c r="I563" s="493"/>
      <c r="J563" s="436">
        <v>1.1000000000000001</v>
      </c>
      <c r="K563" s="493"/>
      <c r="L563" s="60" t="s">
        <v>1275</v>
      </c>
      <c r="M563" s="436" t="s">
        <v>334</v>
      </c>
      <c r="N563" s="437">
        <v>1024301078944</v>
      </c>
      <c r="O563" s="437" t="s">
        <v>330</v>
      </c>
      <c r="P563" s="28" t="s">
        <v>344</v>
      </c>
      <c r="Q563" s="206" t="s">
        <v>595</v>
      </c>
      <c r="R563" s="39">
        <v>1</v>
      </c>
      <c r="S563" s="39">
        <v>1</v>
      </c>
      <c r="T563" s="39"/>
      <c r="U563" s="39"/>
      <c r="V563" s="39">
        <f t="shared" si="26"/>
        <v>1</v>
      </c>
      <c r="W563" s="39"/>
      <c r="X563" s="273">
        <f>H563</f>
        <v>1</v>
      </c>
    </row>
    <row r="564" spans="1:24" s="368" customFormat="1" ht="90">
      <c r="A564" s="447">
        <v>392</v>
      </c>
      <c r="B564" s="427">
        <v>29503</v>
      </c>
      <c r="C564" s="287" t="s">
        <v>2196</v>
      </c>
      <c r="D564" s="467" t="s">
        <v>2360</v>
      </c>
      <c r="E564" s="467" t="s">
        <v>2359</v>
      </c>
      <c r="F564" s="287" t="s">
        <v>539</v>
      </c>
      <c r="G564" s="439"/>
      <c r="H564" s="439">
        <v>1</v>
      </c>
      <c r="I564" s="545"/>
      <c r="J564" s="439">
        <v>0.36</v>
      </c>
      <c r="K564" s="545"/>
      <c r="L564" s="57"/>
      <c r="M564" s="287" t="s">
        <v>2197</v>
      </c>
      <c r="N564" s="6">
        <v>304432928500026</v>
      </c>
      <c r="O564" s="55" t="s">
        <v>2198</v>
      </c>
      <c r="P564" s="36" t="s">
        <v>2055</v>
      </c>
      <c r="Q564" s="202" t="s">
        <v>2497</v>
      </c>
      <c r="R564" s="39">
        <v>1</v>
      </c>
      <c r="S564" s="39"/>
      <c r="T564" s="39"/>
      <c r="U564" s="39"/>
      <c r="V564" s="39">
        <f t="shared" si="26"/>
        <v>1</v>
      </c>
      <c r="W564" s="39"/>
      <c r="X564" s="273"/>
    </row>
    <row r="565" spans="1:24" ht="75">
      <c r="A565" s="447">
        <v>393</v>
      </c>
      <c r="B565" s="237">
        <v>23931</v>
      </c>
      <c r="C565" s="9" t="s">
        <v>1156</v>
      </c>
      <c r="D565" s="237">
        <v>58.854880000000001</v>
      </c>
      <c r="E565" s="237">
        <v>50.440429999999999</v>
      </c>
      <c r="F565" s="92" t="s">
        <v>399</v>
      </c>
      <c r="G565" s="92"/>
      <c r="H565" s="92">
        <v>1</v>
      </c>
      <c r="I565" s="537"/>
      <c r="J565" s="92">
        <v>0.75</v>
      </c>
      <c r="K565" s="537"/>
      <c r="L565" s="56"/>
      <c r="M565" s="9" t="s">
        <v>360</v>
      </c>
      <c r="N565" s="5">
        <v>1064329003661</v>
      </c>
      <c r="O565" s="5" t="s">
        <v>362</v>
      </c>
      <c r="P565" s="29" t="s">
        <v>363</v>
      </c>
      <c r="Q565" s="203" t="s">
        <v>2498</v>
      </c>
      <c r="R565" s="39">
        <v>1</v>
      </c>
      <c r="S565" s="39">
        <v>0</v>
      </c>
      <c r="T565" s="39"/>
      <c r="U565" s="39"/>
      <c r="V565" s="39">
        <f t="shared" si="26"/>
        <v>1</v>
      </c>
      <c r="W565" s="39"/>
      <c r="X565" s="273">
        <v>0</v>
      </c>
    </row>
    <row r="566" spans="1:24" ht="30" customHeight="1">
      <c r="A566" s="447">
        <v>394</v>
      </c>
      <c r="B566" s="237">
        <v>23933</v>
      </c>
      <c r="C566" s="9" t="s">
        <v>1157</v>
      </c>
      <c r="D566" s="237">
        <v>58.857840000000003</v>
      </c>
      <c r="E566" s="237">
        <v>50.428199999999997</v>
      </c>
      <c r="F566" s="92" t="s">
        <v>399</v>
      </c>
      <c r="G566" s="92"/>
      <c r="H566" s="92">
        <v>1</v>
      </c>
      <c r="I566" s="537"/>
      <c r="J566" s="92">
        <v>0.75</v>
      </c>
      <c r="K566" s="537"/>
      <c r="L566" s="56"/>
      <c r="M566" s="92" t="s">
        <v>360</v>
      </c>
      <c r="N566" s="5">
        <v>1064329003661</v>
      </c>
      <c r="O566" s="5" t="s">
        <v>362</v>
      </c>
      <c r="P566" s="27" t="s">
        <v>361</v>
      </c>
      <c r="Q566" s="9" t="s">
        <v>1157</v>
      </c>
      <c r="R566" s="39">
        <v>1</v>
      </c>
      <c r="S566" s="39">
        <v>0</v>
      </c>
      <c r="T566" s="39"/>
      <c r="U566" s="39"/>
      <c r="V566" s="39">
        <f t="shared" si="26"/>
        <v>1</v>
      </c>
      <c r="W566" s="39"/>
      <c r="X566" s="273">
        <v>0</v>
      </c>
    </row>
    <row r="567" spans="1:24" ht="150">
      <c r="A567" s="447">
        <v>395</v>
      </c>
      <c r="B567" s="236">
        <v>23932</v>
      </c>
      <c r="C567" s="287" t="s">
        <v>1158</v>
      </c>
      <c r="D567" s="236">
        <v>58.857959999999999</v>
      </c>
      <c r="E567" s="236">
        <v>50.432899999999997</v>
      </c>
      <c r="F567" s="287" t="s">
        <v>1283</v>
      </c>
      <c r="G567" s="88">
        <v>6</v>
      </c>
      <c r="H567" s="88">
        <v>2</v>
      </c>
      <c r="I567" s="545"/>
      <c r="J567" s="88">
        <v>2.2000000000000002</v>
      </c>
      <c r="K567" s="545"/>
      <c r="L567" s="57"/>
      <c r="M567" s="287" t="s">
        <v>357</v>
      </c>
      <c r="N567" s="6">
        <v>1024301079318</v>
      </c>
      <c r="O567" s="6" t="s">
        <v>358</v>
      </c>
      <c r="P567" s="28" t="s">
        <v>359</v>
      </c>
      <c r="Q567" s="287" t="s">
        <v>1158</v>
      </c>
      <c r="R567" s="39">
        <v>1</v>
      </c>
      <c r="S567" s="39">
        <v>0</v>
      </c>
      <c r="T567" s="39"/>
      <c r="U567" s="39"/>
      <c r="V567" s="39">
        <f t="shared" ref="V567:V644" si="31">H567</f>
        <v>2</v>
      </c>
      <c r="W567" s="39"/>
      <c r="X567" s="273">
        <v>0</v>
      </c>
    </row>
    <row r="568" spans="1:24" ht="66.75" customHeight="1">
      <c r="A568" s="447">
        <v>396</v>
      </c>
      <c r="B568" s="237">
        <v>23934</v>
      </c>
      <c r="C568" s="9" t="s">
        <v>1159</v>
      </c>
      <c r="D568" s="237">
        <v>58.858179999999997</v>
      </c>
      <c r="E568" s="237">
        <v>50.427610000000001</v>
      </c>
      <c r="F568" s="92" t="s">
        <v>399</v>
      </c>
      <c r="G568" s="92"/>
      <c r="H568" s="92">
        <v>1</v>
      </c>
      <c r="I568" s="537"/>
      <c r="J568" s="92">
        <v>0.77</v>
      </c>
      <c r="K568" s="537"/>
      <c r="L568" s="56"/>
      <c r="M568" s="92" t="s">
        <v>354</v>
      </c>
      <c r="N568" s="5">
        <v>1027700542682</v>
      </c>
      <c r="O568" s="5" t="s">
        <v>355</v>
      </c>
      <c r="P568" s="27" t="s">
        <v>953</v>
      </c>
      <c r="Q568" s="9" t="s">
        <v>1159</v>
      </c>
      <c r="R568" s="39">
        <v>1</v>
      </c>
      <c r="S568" s="39">
        <v>0</v>
      </c>
      <c r="T568" s="39"/>
      <c r="U568" s="39"/>
      <c r="V568" s="39">
        <f t="shared" si="31"/>
        <v>1</v>
      </c>
      <c r="W568" s="39"/>
      <c r="X568" s="273">
        <v>0</v>
      </c>
    </row>
    <row r="569" spans="1:24" ht="30">
      <c r="A569" s="447">
        <v>397</v>
      </c>
      <c r="B569" s="236">
        <v>23935</v>
      </c>
      <c r="C569" s="287" t="s">
        <v>1160</v>
      </c>
      <c r="D569" s="236">
        <v>58.85454</v>
      </c>
      <c r="E569" s="236">
        <v>50.438029999999998</v>
      </c>
      <c r="F569" s="287" t="s">
        <v>1283</v>
      </c>
      <c r="G569" s="88">
        <v>3</v>
      </c>
      <c r="H569" s="88">
        <v>1</v>
      </c>
      <c r="I569" s="545"/>
      <c r="J569" s="88">
        <v>1.1000000000000001</v>
      </c>
      <c r="K569" s="545"/>
      <c r="L569" s="57" t="s">
        <v>1275</v>
      </c>
      <c r="M569" s="88" t="s">
        <v>334</v>
      </c>
      <c r="N569" s="6">
        <v>1024301078944</v>
      </c>
      <c r="O569" s="6" t="s">
        <v>330</v>
      </c>
      <c r="P569" s="28" t="s">
        <v>344</v>
      </c>
      <c r="Q569" s="202" t="s">
        <v>596</v>
      </c>
      <c r="R569" s="39">
        <v>1</v>
      </c>
      <c r="S569" s="39">
        <v>1</v>
      </c>
      <c r="T569" s="39"/>
      <c r="U569" s="39"/>
      <c r="V569" s="39">
        <f t="shared" si="31"/>
        <v>1</v>
      </c>
      <c r="W569" s="39"/>
      <c r="X569" s="273">
        <f>H569</f>
        <v>1</v>
      </c>
    </row>
    <row r="570" spans="1:24" ht="45">
      <c r="A570" s="447">
        <v>398</v>
      </c>
      <c r="B570" s="236">
        <v>23936</v>
      </c>
      <c r="C570" s="287" t="s">
        <v>1161</v>
      </c>
      <c r="D570" s="236">
        <v>58.851669999999999</v>
      </c>
      <c r="E570" s="236">
        <v>50.439819999999997</v>
      </c>
      <c r="F570" s="287" t="s">
        <v>1283</v>
      </c>
      <c r="G570" s="88">
        <v>4</v>
      </c>
      <c r="H570" s="88">
        <v>1</v>
      </c>
      <c r="I570" s="545"/>
      <c r="J570" s="726">
        <v>1.1000000000000001</v>
      </c>
      <c r="K570" s="545"/>
      <c r="L570" s="57" t="s">
        <v>1275</v>
      </c>
      <c r="M570" s="88" t="s">
        <v>334</v>
      </c>
      <c r="N570" s="6">
        <v>1024301078944</v>
      </c>
      <c r="O570" s="6" t="s">
        <v>330</v>
      </c>
      <c r="P570" s="28" t="s">
        <v>344</v>
      </c>
      <c r="Q570" s="202" t="s">
        <v>1513</v>
      </c>
      <c r="R570" s="39">
        <v>1</v>
      </c>
      <c r="S570" s="39">
        <v>1</v>
      </c>
      <c r="T570" s="39"/>
      <c r="U570" s="39"/>
      <c r="V570" s="39">
        <f t="shared" si="31"/>
        <v>1</v>
      </c>
      <c r="W570" s="39"/>
      <c r="X570" s="273">
        <f>H570</f>
        <v>1</v>
      </c>
    </row>
    <row r="571" spans="1:24" ht="45">
      <c r="A571" s="447">
        <v>399</v>
      </c>
      <c r="B571" s="236">
        <v>23937</v>
      </c>
      <c r="C571" s="17" t="s">
        <v>1162</v>
      </c>
      <c r="D571" s="236">
        <v>58.849069999999998</v>
      </c>
      <c r="E571" s="236">
        <v>50.441200000000002</v>
      </c>
      <c r="F571" s="287" t="s">
        <v>1283</v>
      </c>
      <c r="G571" s="88">
        <v>5</v>
      </c>
      <c r="H571" s="88">
        <v>1</v>
      </c>
      <c r="I571" s="545"/>
      <c r="J571" s="726">
        <v>1.1000000000000001</v>
      </c>
      <c r="K571" s="545"/>
      <c r="L571" s="57" t="s">
        <v>1275</v>
      </c>
      <c r="M571" s="88" t="s">
        <v>334</v>
      </c>
      <c r="N571" s="6">
        <v>1024301078944</v>
      </c>
      <c r="O571" s="6" t="s">
        <v>330</v>
      </c>
      <c r="P571" s="28" t="s">
        <v>344</v>
      </c>
      <c r="Q571" s="202" t="s">
        <v>1514</v>
      </c>
      <c r="R571" s="39">
        <v>1</v>
      </c>
      <c r="S571" s="39">
        <v>1</v>
      </c>
      <c r="T571" s="39"/>
      <c r="U571" s="39"/>
      <c r="V571" s="39">
        <f t="shared" si="31"/>
        <v>1</v>
      </c>
      <c r="W571" s="39"/>
      <c r="X571" s="273">
        <f>H571</f>
        <v>1</v>
      </c>
    </row>
    <row r="572" spans="1:24" ht="60">
      <c r="A572" s="447">
        <v>400</v>
      </c>
      <c r="B572" s="236">
        <v>18113</v>
      </c>
      <c r="C572" s="17" t="s">
        <v>1163</v>
      </c>
      <c r="D572" s="236" t="s">
        <v>597</v>
      </c>
      <c r="E572" s="236" t="s">
        <v>598</v>
      </c>
      <c r="F572" s="287" t="s">
        <v>1283</v>
      </c>
      <c r="G572" s="88">
        <v>8</v>
      </c>
      <c r="H572" s="88">
        <v>2</v>
      </c>
      <c r="I572" s="545"/>
      <c r="J572" s="88">
        <v>2.2000000000000002</v>
      </c>
      <c r="K572" s="545"/>
      <c r="L572" s="57" t="s">
        <v>1275</v>
      </c>
      <c r="M572" s="88" t="s">
        <v>334</v>
      </c>
      <c r="N572" s="6">
        <v>1024301078944</v>
      </c>
      <c r="O572" s="6" t="s">
        <v>330</v>
      </c>
      <c r="P572" s="36" t="s">
        <v>344</v>
      </c>
      <c r="Q572" s="202" t="s">
        <v>1515</v>
      </c>
      <c r="R572" s="39">
        <v>1</v>
      </c>
      <c r="S572" s="39">
        <v>1</v>
      </c>
      <c r="T572" s="39"/>
      <c r="U572" s="39"/>
      <c r="V572" s="39">
        <f t="shared" si="31"/>
        <v>2</v>
      </c>
      <c r="W572" s="39"/>
      <c r="X572" s="273">
        <f>H572</f>
        <v>2</v>
      </c>
    </row>
    <row r="573" spans="1:24" s="368" customFormat="1" ht="71.25">
      <c r="A573" s="447">
        <v>402</v>
      </c>
      <c r="B573" s="403">
        <v>11871</v>
      </c>
      <c r="C573" s="442" t="s">
        <v>2060</v>
      </c>
      <c r="D573" s="593">
        <v>58.855310000000003</v>
      </c>
      <c r="E573" s="593">
        <v>50.436459999999997</v>
      </c>
      <c r="F573" s="422" t="s">
        <v>399</v>
      </c>
      <c r="G573" s="423"/>
      <c r="H573" s="423">
        <v>1</v>
      </c>
      <c r="I573" s="528"/>
      <c r="J573" s="423">
        <v>0.75</v>
      </c>
      <c r="K573" s="528"/>
      <c r="L573" s="162"/>
      <c r="M573" s="428" t="s">
        <v>2061</v>
      </c>
      <c r="N573" s="429">
        <v>1024301342823</v>
      </c>
      <c r="O573" s="428" t="s">
        <v>2062</v>
      </c>
      <c r="P573" s="163" t="s">
        <v>2061</v>
      </c>
      <c r="Q573" s="442" t="s">
        <v>2060</v>
      </c>
      <c r="R573" s="39">
        <v>1</v>
      </c>
      <c r="S573" s="39"/>
      <c r="T573" s="39"/>
      <c r="U573" s="39"/>
      <c r="V573" s="39">
        <f t="shared" si="31"/>
        <v>1</v>
      </c>
      <c r="W573" s="39"/>
      <c r="X573" s="273"/>
    </row>
    <row r="574" spans="1:24" s="368" customFormat="1" ht="90">
      <c r="A574" s="447">
        <v>403</v>
      </c>
      <c r="B574" s="435">
        <v>29091</v>
      </c>
      <c r="C574" s="442" t="s">
        <v>2210</v>
      </c>
      <c r="D574" s="593">
        <v>58.857990000000001</v>
      </c>
      <c r="E574" s="593">
        <v>50.436889999999998</v>
      </c>
      <c r="F574" s="440" t="s">
        <v>399</v>
      </c>
      <c r="G574" s="441"/>
      <c r="H574" s="439">
        <v>1</v>
      </c>
      <c r="I574" s="545"/>
      <c r="J574" s="439">
        <v>0.66</v>
      </c>
      <c r="K574" s="545"/>
      <c r="L574" s="57"/>
      <c r="M574" s="439" t="s">
        <v>332</v>
      </c>
      <c r="N574" s="6">
        <v>1024301080407</v>
      </c>
      <c r="O574" s="6" t="s">
        <v>1248</v>
      </c>
      <c r="P574" s="28" t="s">
        <v>353</v>
      </c>
      <c r="Q574" s="442" t="s">
        <v>2210</v>
      </c>
      <c r="R574" s="39">
        <v>1</v>
      </c>
      <c r="S574" s="39"/>
      <c r="T574" s="39"/>
      <c r="U574" s="39"/>
      <c r="V574" s="39">
        <f t="shared" si="31"/>
        <v>1</v>
      </c>
      <c r="W574" s="39"/>
      <c r="X574" s="273"/>
    </row>
    <row r="575" spans="1:24" ht="33" customHeight="1">
      <c r="A575" s="346"/>
      <c r="B575" s="346"/>
      <c r="C575" s="351"/>
      <c r="D575" s="600"/>
      <c r="E575" s="600"/>
      <c r="F575" s="349"/>
      <c r="G575" s="350"/>
      <c r="H575" s="350"/>
      <c r="I575" s="350"/>
      <c r="J575" s="350"/>
      <c r="K575" s="350"/>
      <c r="L575" s="353"/>
      <c r="M575" s="352"/>
      <c r="N575" s="354"/>
      <c r="O575" s="352"/>
      <c r="P575" s="355"/>
      <c r="Q575" s="341"/>
      <c r="R575" s="327">
        <f>SUM(R543:R574)</f>
        <v>22</v>
      </c>
      <c r="S575" s="327">
        <f t="shared" ref="S575:X575" si="32">SUM(S543:S574)</f>
        <v>15</v>
      </c>
      <c r="T575" s="327">
        <f t="shared" si="32"/>
        <v>0</v>
      </c>
      <c r="U575" s="327">
        <f t="shared" si="32"/>
        <v>0</v>
      </c>
      <c r="V575" s="327">
        <f>SUM(V543:V574)</f>
        <v>39</v>
      </c>
      <c r="W575" s="327">
        <f t="shared" si="32"/>
        <v>0</v>
      </c>
      <c r="X575" s="327">
        <f t="shared" si="32"/>
        <v>29</v>
      </c>
    </row>
    <row r="576" spans="1:24" ht="115.5" customHeight="1">
      <c r="A576" s="872">
        <v>404</v>
      </c>
      <c r="B576" s="872">
        <v>11828</v>
      </c>
      <c r="C576" s="887" t="s">
        <v>1144</v>
      </c>
      <c r="D576" s="872">
        <v>58.64452</v>
      </c>
      <c r="E576" s="872">
        <v>50.358409999999999</v>
      </c>
      <c r="F576" s="926" t="s">
        <v>794</v>
      </c>
      <c r="G576" s="926">
        <v>8</v>
      </c>
      <c r="H576" s="926">
        <v>3</v>
      </c>
      <c r="I576" s="493"/>
      <c r="J576" s="926">
        <v>3.3</v>
      </c>
      <c r="K576" s="493"/>
      <c r="L576" s="60" t="s">
        <v>1275</v>
      </c>
      <c r="M576" s="926" t="s">
        <v>334</v>
      </c>
      <c r="N576" s="918">
        <v>1024301078944</v>
      </c>
      <c r="O576" s="918" t="s">
        <v>330</v>
      </c>
      <c r="P576" s="28" t="s">
        <v>365</v>
      </c>
      <c r="Q576" s="206" t="s">
        <v>1516</v>
      </c>
      <c r="R576" s="39">
        <v>1</v>
      </c>
      <c r="S576" s="39">
        <v>1</v>
      </c>
      <c r="T576" s="39">
        <v>1</v>
      </c>
      <c r="U576" s="39">
        <v>1</v>
      </c>
      <c r="V576" s="39">
        <f t="shared" si="31"/>
        <v>3</v>
      </c>
      <c r="W576" s="39"/>
      <c r="X576" s="273">
        <f>H576</f>
        <v>3</v>
      </c>
    </row>
    <row r="577" spans="1:24" ht="60">
      <c r="A577" s="873"/>
      <c r="B577" s="873"/>
      <c r="C577" s="961"/>
      <c r="D577" s="873"/>
      <c r="E577" s="873"/>
      <c r="F577" s="932"/>
      <c r="G577" s="932"/>
      <c r="H577" s="932"/>
      <c r="I577" s="494"/>
      <c r="J577" s="932"/>
      <c r="K577" s="494"/>
      <c r="L577" s="64"/>
      <c r="M577" s="932"/>
      <c r="N577" s="919"/>
      <c r="O577" s="919"/>
      <c r="P577" s="36" t="s">
        <v>368</v>
      </c>
      <c r="Q577" s="202" t="s">
        <v>2499</v>
      </c>
      <c r="R577" s="39"/>
      <c r="S577" s="39"/>
      <c r="T577" s="39"/>
      <c r="U577" s="39"/>
      <c r="V577" s="39">
        <f t="shared" si="31"/>
        <v>0</v>
      </c>
      <c r="W577" s="39"/>
      <c r="X577" s="273">
        <f>H577</f>
        <v>0</v>
      </c>
    </row>
    <row r="578" spans="1:24" ht="75">
      <c r="A578" s="886"/>
      <c r="B578" s="886"/>
      <c r="C578" s="888"/>
      <c r="D578" s="886"/>
      <c r="E578" s="886"/>
      <c r="F578" s="927"/>
      <c r="G578" s="927"/>
      <c r="H578" s="927"/>
      <c r="I578" s="495"/>
      <c r="J578" s="927"/>
      <c r="K578" s="495"/>
      <c r="L578" s="61"/>
      <c r="M578" s="927"/>
      <c r="N578" s="920"/>
      <c r="O578" s="920"/>
      <c r="P578" s="36" t="s">
        <v>367</v>
      </c>
      <c r="Q578" s="202" t="s">
        <v>2500</v>
      </c>
      <c r="R578" s="39"/>
      <c r="S578" s="39"/>
      <c r="T578" s="39"/>
      <c r="U578" s="39"/>
      <c r="V578" s="39">
        <f t="shared" si="31"/>
        <v>0</v>
      </c>
      <c r="W578" s="39"/>
      <c r="X578" s="273">
        <f>H578</f>
        <v>0</v>
      </c>
    </row>
    <row r="579" spans="1:24" ht="90">
      <c r="A579" s="236">
        <v>405</v>
      </c>
      <c r="B579" s="236">
        <v>18103</v>
      </c>
      <c r="C579" s="287" t="s">
        <v>1145</v>
      </c>
      <c r="D579" s="236">
        <v>58.646479999999997</v>
      </c>
      <c r="E579" s="236">
        <v>50.355899999999998</v>
      </c>
      <c r="F579" s="88" t="s">
        <v>794</v>
      </c>
      <c r="G579" s="88">
        <v>4</v>
      </c>
      <c r="H579" s="88">
        <v>1</v>
      </c>
      <c r="I579" s="545"/>
      <c r="J579" s="88">
        <v>1.1000000000000001</v>
      </c>
      <c r="K579" s="545"/>
      <c r="L579" s="57"/>
      <c r="M579" s="88" t="s">
        <v>370</v>
      </c>
      <c r="N579" s="6">
        <v>1024301079990</v>
      </c>
      <c r="O579" s="6" t="s">
        <v>369</v>
      </c>
      <c r="P579" s="28" t="s">
        <v>370</v>
      </c>
      <c r="Q579" s="287" t="s">
        <v>1145</v>
      </c>
      <c r="R579" s="39">
        <v>1</v>
      </c>
      <c r="S579" s="39">
        <v>0</v>
      </c>
      <c r="T579" s="39">
        <v>1</v>
      </c>
      <c r="U579" s="39"/>
      <c r="V579" s="39">
        <f t="shared" si="31"/>
        <v>1</v>
      </c>
      <c r="W579" s="39"/>
      <c r="X579" s="273">
        <v>0</v>
      </c>
    </row>
    <row r="580" spans="1:24" ht="75">
      <c r="A580" s="872">
        <v>406</v>
      </c>
      <c r="B580" s="872">
        <v>24154</v>
      </c>
      <c r="C580" s="845" t="s">
        <v>1146</v>
      </c>
      <c r="D580" s="872">
        <v>58.643880000000003</v>
      </c>
      <c r="E580" s="872">
        <v>50.361840000000001</v>
      </c>
      <c r="F580" s="848" t="s">
        <v>794</v>
      </c>
      <c r="G580" s="848">
        <v>4</v>
      </c>
      <c r="H580" s="848">
        <v>1</v>
      </c>
      <c r="I580" s="489"/>
      <c r="J580" s="848">
        <v>1.1000000000000001</v>
      </c>
      <c r="K580" s="489"/>
      <c r="L580" s="959" t="s">
        <v>1275</v>
      </c>
      <c r="M580" s="848" t="s">
        <v>334</v>
      </c>
      <c r="N580" s="928">
        <v>1024301078944</v>
      </c>
      <c r="O580" s="928" t="s">
        <v>330</v>
      </c>
      <c r="P580" s="28" t="s">
        <v>365</v>
      </c>
      <c r="Q580" s="206" t="s">
        <v>1517</v>
      </c>
      <c r="R580" s="39">
        <v>1</v>
      </c>
      <c r="S580" s="39">
        <v>1</v>
      </c>
      <c r="T580" s="39">
        <v>1</v>
      </c>
      <c r="U580" s="39">
        <v>1</v>
      </c>
      <c r="V580" s="39">
        <f t="shared" si="31"/>
        <v>1</v>
      </c>
      <c r="W580" s="39"/>
      <c r="X580" s="273">
        <f>H580</f>
        <v>1</v>
      </c>
    </row>
    <row r="581" spans="1:24" s="368" customFormat="1" ht="105">
      <c r="A581" s="886"/>
      <c r="B581" s="886"/>
      <c r="C581" s="847"/>
      <c r="D581" s="886"/>
      <c r="E581" s="886"/>
      <c r="F581" s="850"/>
      <c r="G581" s="850"/>
      <c r="H581" s="850"/>
      <c r="I581" s="491"/>
      <c r="J581" s="850"/>
      <c r="K581" s="491"/>
      <c r="L581" s="1000"/>
      <c r="M581" s="850"/>
      <c r="N581" s="929"/>
      <c r="O581" s="929"/>
      <c r="P581" s="36" t="s">
        <v>366</v>
      </c>
      <c r="Q581" s="206" t="s">
        <v>2501</v>
      </c>
      <c r="R581" s="39"/>
      <c r="S581" s="39"/>
      <c r="T581" s="39"/>
      <c r="U581" s="39"/>
      <c r="V581" s="39"/>
      <c r="W581" s="39"/>
      <c r="X581" s="273"/>
    </row>
    <row r="582" spans="1:24" ht="105">
      <c r="A582" s="236">
        <v>407</v>
      </c>
      <c r="B582" s="239">
        <v>24155</v>
      </c>
      <c r="C582" s="13" t="s">
        <v>1147</v>
      </c>
      <c r="D582" s="239">
        <v>58.64414</v>
      </c>
      <c r="E582" s="239">
        <v>50.359220000000001</v>
      </c>
      <c r="F582" s="14" t="s">
        <v>399</v>
      </c>
      <c r="G582" s="14">
        <v>2</v>
      </c>
      <c r="H582" s="14">
        <v>1</v>
      </c>
      <c r="I582" s="14"/>
      <c r="J582" s="14">
        <v>0.66</v>
      </c>
      <c r="K582" s="14"/>
      <c r="L582" s="65"/>
      <c r="M582" s="14" t="s">
        <v>332</v>
      </c>
      <c r="N582" s="23">
        <v>1024301080407</v>
      </c>
      <c r="O582" s="23" t="s">
        <v>1248</v>
      </c>
      <c r="P582" s="104" t="s">
        <v>364</v>
      </c>
      <c r="Q582" s="209" t="s">
        <v>2501</v>
      </c>
      <c r="R582" s="39">
        <v>1</v>
      </c>
      <c r="S582" s="39">
        <v>0</v>
      </c>
      <c r="T582" s="39"/>
      <c r="U582" s="39"/>
      <c r="V582" s="39">
        <f t="shared" si="31"/>
        <v>1</v>
      </c>
      <c r="W582" s="39"/>
      <c r="X582" s="273">
        <v>0</v>
      </c>
    </row>
    <row r="583" spans="1:24" ht="45">
      <c r="A583" s="236">
        <v>408</v>
      </c>
      <c r="B583" s="239">
        <v>20048</v>
      </c>
      <c r="C583" s="13" t="s">
        <v>1148</v>
      </c>
      <c r="D583" s="239">
        <v>58.604520000000001</v>
      </c>
      <c r="E583" s="239">
        <v>50.43965</v>
      </c>
      <c r="F583" s="14" t="s">
        <v>539</v>
      </c>
      <c r="G583" s="14">
        <v>2</v>
      </c>
      <c r="H583" s="14">
        <v>1</v>
      </c>
      <c r="I583" s="14"/>
      <c r="J583" s="14">
        <v>1.1000000000000001</v>
      </c>
      <c r="K583" s="14"/>
      <c r="L583" s="79" t="s">
        <v>1276</v>
      </c>
      <c r="M583" s="14" t="s">
        <v>334</v>
      </c>
      <c r="N583" s="23">
        <v>1024301078944</v>
      </c>
      <c r="O583" s="23" t="s">
        <v>330</v>
      </c>
      <c r="P583" s="37" t="s">
        <v>371</v>
      </c>
      <c r="Q583" s="210" t="s">
        <v>1518</v>
      </c>
      <c r="R583" s="39">
        <v>1</v>
      </c>
      <c r="S583" s="39">
        <v>1</v>
      </c>
      <c r="T583" s="39"/>
      <c r="U583" s="39"/>
      <c r="V583" s="39">
        <f t="shared" si="31"/>
        <v>1</v>
      </c>
      <c r="W583" s="39">
        <v>1</v>
      </c>
      <c r="X583" s="273">
        <f t="shared" ref="X583:X622" si="33">H583</f>
        <v>1</v>
      </c>
    </row>
    <row r="584" spans="1:24" ht="30" customHeight="1">
      <c r="A584" s="236">
        <v>409</v>
      </c>
      <c r="B584" s="239">
        <v>20051</v>
      </c>
      <c r="C584" s="13" t="s">
        <v>1149</v>
      </c>
      <c r="D584" s="239">
        <v>58.591650000000001</v>
      </c>
      <c r="E584" s="239">
        <v>50.470759999999999</v>
      </c>
      <c r="F584" s="14" t="s">
        <v>399</v>
      </c>
      <c r="G584" s="14">
        <v>2</v>
      </c>
      <c r="H584" s="14">
        <v>1</v>
      </c>
      <c r="I584" s="14"/>
      <c r="J584" s="14">
        <v>1.1000000000000001</v>
      </c>
      <c r="K584" s="14"/>
      <c r="L584" s="79" t="s">
        <v>1275</v>
      </c>
      <c r="M584" s="14" t="s">
        <v>334</v>
      </c>
      <c r="N584" s="23">
        <v>1024301078944</v>
      </c>
      <c r="O584" s="23" t="s">
        <v>330</v>
      </c>
      <c r="P584" s="37" t="s">
        <v>372</v>
      </c>
      <c r="Q584" s="210" t="s">
        <v>1519</v>
      </c>
      <c r="R584" s="39">
        <v>1</v>
      </c>
      <c r="S584" s="39">
        <v>1</v>
      </c>
      <c r="T584" s="39"/>
      <c r="U584" s="39"/>
      <c r="V584" s="39">
        <f t="shared" si="31"/>
        <v>1</v>
      </c>
      <c r="W584" s="39">
        <v>1</v>
      </c>
      <c r="X584" s="273">
        <f t="shared" si="33"/>
        <v>1</v>
      </c>
    </row>
    <row r="585" spans="1:24" ht="75">
      <c r="A585" s="807">
        <v>410</v>
      </c>
      <c r="B585" s="820">
        <v>23970</v>
      </c>
      <c r="C585" s="810" t="s">
        <v>1150</v>
      </c>
      <c r="D585" s="820">
        <v>58.668939999999999</v>
      </c>
      <c r="E585" s="820">
        <v>50.284739999999999</v>
      </c>
      <c r="F585" s="811" t="s">
        <v>399</v>
      </c>
      <c r="G585" s="811">
        <v>2</v>
      </c>
      <c r="H585" s="811">
        <v>1</v>
      </c>
      <c r="I585" s="527"/>
      <c r="J585" s="811">
        <v>1.1000000000000001</v>
      </c>
      <c r="K585" s="527"/>
      <c r="L585" s="823" t="s">
        <v>1276</v>
      </c>
      <c r="M585" s="811" t="s">
        <v>334</v>
      </c>
      <c r="N585" s="805">
        <v>1024301078944</v>
      </c>
      <c r="O585" s="817" t="s">
        <v>330</v>
      </c>
      <c r="P585" s="37" t="s">
        <v>373</v>
      </c>
      <c r="Q585" s="210" t="s">
        <v>1520</v>
      </c>
      <c r="R585" s="39">
        <v>1</v>
      </c>
      <c r="S585" s="39">
        <v>1</v>
      </c>
      <c r="T585" s="39"/>
      <c r="U585" s="39"/>
      <c r="V585" s="39">
        <f t="shared" si="31"/>
        <v>1</v>
      </c>
      <c r="W585" s="39">
        <v>1</v>
      </c>
      <c r="X585" s="273">
        <f t="shared" si="33"/>
        <v>1</v>
      </c>
    </row>
    <row r="586" spans="1:24" ht="30">
      <c r="A586" s="236">
        <v>411</v>
      </c>
      <c r="B586" s="239">
        <v>24013</v>
      </c>
      <c r="C586" s="13" t="s">
        <v>1151</v>
      </c>
      <c r="D586" s="239">
        <v>58.642569999999999</v>
      </c>
      <c r="E586" s="239">
        <v>50.373950000000001</v>
      </c>
      <c r="F586" s="13" t="s">
        <v>539</v>
      </c>
      <c r="G586" s="14">
        <v>4</v>
      </c>
      <c r="H586" s="14">
        <v>1</v>
      </c>
      <c r="I586" s="14"/>
      <c r="J586" s="14">
        <v>1.1000000000000001</v>
      </c>
      <c r="K586" s="14"/>
      <c r="L586" s="79" t="s">
        <v>1276</v>
      </c>
      <c r="M586" s="14" t="s">
        <v>334</v>
      </c>
      <c r="N586" s="23">
        <v>1024301078944</v>
      </c>
      <c r="O586" s="23" t="s">
        <v>330</v>
      </c>
      <c r="P586" s="37" t="s">
        <v>374</v>
      </c>
      <c r="Q586" s="210" t="s">
        <v>1521</v>
      </c>
      <c r="R586" s="39">
        <v>1</v>
      </c>
      <c r="S586" s="39">
        <v>1</v>
      </c>
      <c r="T586" s="39"/>
      <c r="U586" s="39"/>
      <c r="V586" s="39">
        <f t="shared" si="31"/>
        <v>1</v>
      </c>
      <c r="W586" s="39">
        <v>1</v>
      </c>
      <c r="X586" s="273">
        <f t="shared" si="33"/>
        <v>1</v>
      </c>
    </row>
    <row r="587" spans="1:24" ht="90">
      <c r="A587" s="236">
        <v>412</v>
      </c>
      <c r="B587" s="239">
        <v>24014</v>
      </c>
      <c r="C587" s="13" t="s">
        <v>1152</v>
      </c>
      <c r="D587" s="239">
        <v>58.652410000000003</v>
      </c>
      <c r="E587" s="239">
        <v>50.385089999999998</v>
      </c>
      <c r="F587" s="13" t="s">
        <v>539</v>
      </c>
      <c r="G587" s="14">
        <v>2</v>
      </c>
      <c r="H587" s="14">
        <v>1</v>
      </c>
      <c r="I587" s="14"/>
      <c r="J587" s="14">
        <v>1.1000000000000001</v>
      </c>
      <c r="K587" s="14"/>
      <c r="L587" s="79" t="s">
        <v>1276</v>
      </c>
      <c r="M587" s="14" t="s">
        <v>334</v>
      </c>
      <c r="N587" s="23">
        <v>1024301078944</v>
      </c>
      <c r="O587" s="23" t="s">
        <v>330</v>
      </c>
      <c r="P587" s="37" t="s">
        <v>375</v>
      </c>
      <c r="Q587" s="210" t="s">
        <v>1522</v>
      </c>
      <c r="R587" s="39">
        <v>1</v>
      </c>
      <c r="S587" s="39">
        <v>1</v>
      </c>
      <c r="T587" s="39"/>
      <c r="U587" s="39"/>
      <c r="V587" s="39">
        <f t="shared" si="31"/>
        <v>1</v>
      </c>
      <c r="W587" s="39">
        <v>1</v>
      </c>
      <c r="X587" s="273">
        <f t="shared" si="33"/>
        <v>1</v>
      </c>
    </row>
    <row r="588" spans="1:24" ht="45">
      <c r="A588" s="236">
        <v>413</v>
      </c>
      <c r="B588" s="239">
        <v>24015</v>
      </c>
      <c r="C588" s="13" t="s">
        <v>1278</v>
      </c>
      <c r="D588" s="239">
        <v>58.671019999999999</v>
      </c>
      <c r="E588" s="239">
        <v>50.413449999999997</v>
      </c>
      <c r="F588" s="13" t="s">
        <v>539</v>
      </c>
      <c r="G588" s="14">
        <v>2</v>
      </c>
      <c r="H588" s="14">
        <v>2</v>
      </c>
      <c r="I588" s="14"/>
      <c r="J588" s="14">
        <v>1.1000000000000001</v>
      </c>
      <c r="K588" s="14"/>
      <c r="L588" s="79" t="s">
        <v>1276</v>
      </c>
      <c r="M588" s="14" t="s">
        <v>334</v>
      </c>
      <c r="N588" s="23">
        <v>1024301078944</v>
      </c>
      <c r="O588" s="23" t="s">
        <v>330</v>
      </c>
      <c r="P588" s="37" t="s">
        <v>376</v>
      </c>
      <c r="Q588" s="210" t="s">
        <v>1523</v>
      </c>
      <c r="R588" s="39">
        <v>1</v>
      </c>
      <c r="S588" s="39">
        <v>1</v>
      </c>
      <c r="T588" s="39"/>
      <c r="U588" s="39"/>
      <c r="V588" s="39">
        <f t="shared" si="31"/>
        <v>2</v>
      </c>
      <c r="W588" s="39">
        <v>1</v>
      </c>
      <c r="X588" s="273">
        <f t="shared" si="33"/>
        <v>2</v>
      </c>
    </row>
    <row r="589" spans="1:24" ht="30">
      <c r="A589" s="236">
        <v>414</v>
      </c>
      <c r="B589" s="239">
        <v>24152</v>
      </c>
      <c r="C589" s="13" t="s">
        <v>1153</v>
      </c>
      <c r="D589" s="239">
        <v>58.701549999999997</v>
      </c>
      <c r="E589" s="239">
        <v>50.422190000000001</v>
      </c>
      <c r="F589" s="13" t="s">
        <v>539</v>
      </c>
      <c r="G589" s="14">
        <v>2</v>
      </c>
      <c r="H589" s="14">
        <v>1</v>
      </c>
      <c r="I589" s="14"/>
      <c r="J589" s="14">
        <v>1.1000000000000001</v>
      </c>
      <c r="K589" s="14"/>
      <c r="L589" s="79" t="s">
        <v>1276</v>
      </c>
      <c r="M589" s="14" t="s">
        <v>334</v>
      </c>
      <c r="N589" s="23">
        <v>1024301078944</v>
      </c>
      <c r="O589" s="23" t="s">
        <v>330</v>
      </c>
      <c r="P589" s="37" t="s">
        <v>599</v>
      </c>
      <c r="Q589" s="210" t="s">
        <v>1524</v>
      </c>
      <c r="R589" s="39">
        <v>1</v>
      </c>
      <c r="S589" s="39">
        <v>1</v>
      </c>
      <c r="T589" s="39"/>
      <c r="U589" s="39"/>
      <c r="V589" s="39">
        <f t="shared" si="31"/>
        <v>1</v>
      </c>
      <c r="W589" s="39">
        <v>1</v>
      </c>
      <c r="X589" s="273">
        <f t="shared" si="33"/>
        <v>1</v>
      </c>
    </row>
    <row r="590" spans="1:24" ht="75">
      <c r="A590" s="236">
        <v>415</v>
      </c>
      <c r="B590" s="239">
        <v>24153</v>
      </c>
      <c r="C590" s="13" t="s">
        <v>1154</v>
      </c>
      <c r="D590" s="239">
        <v>58.690359999999998</v>
      </c>
      <c r="E590" s="239">
        <v>50.416530000000002</v>
      </c>
      <c r="F590" s="13" t="s">
        <v>539</v>
      </c>
      <c r="G590" s="14">
        <v>2</v>
      </c>
      <c r="H590" s="14">
        <v>1</v>
      </c>
      <c r="I590" s="14"/>
      <c r="J590" s="14">
        <v>1.1000000000000001</v>
      </c>
      <c r="K590" s="14"/>
      <c r="L590" s="79" t="s">
        <v>1276</v>
      </c>
      <c r="M590" s="14" t="s">
        <v>334</v>
      </c>
      <c r="N590" s="23">
        <v>1024301078944</v>
      </c>
      <c r="O590" s="23" t="s">
        <v>330</v>
      </c>
      <c r="P590" s="37" t="s">
        <v>377</v>
      </c>
      <c r="Q590" s="210" t="s">
        <v>1525</v>
      </c>
      <c r="R590" s="39">
        <v>1</v>
      </c>
      <c r="S590" s="39">
        <v>1</v>
      </c>
      <c r="T590" s="39"/>
      <c r="U590" s="39"/>
      <c r="V590" s="39">
        <f t="shared" si="31"/>
        <v>1</v>
      </c>
      <c r="W590" s="39">
        <v>1</v>
      </c>
      <c r="X590" s="273">
        <f t="shared" si="33"/>
        <v>1</v>
      </c>
    </row>
    <row r="591" spans="1:24" ht="45">
      <c r="A591" s="236">
        <v>416</v>
      </c>
      <c r="B591" s="246">
        <v>24156</v>
      </c>
      <c r="C591" s="24" t="s">
        <v>1155</v>
      </c>
      <c r="D591" s="246">
        <v>58.651980000000002</v>
      </c>
      <c r="E591" s="246">
        <v>50.343449999999997</v>
      </c>
      <c r="F591" s="24" t="s">
        <v>399</v>
      </c>
      <c r="G591" s="14">
        <v>2</v>
      </c>
      <c r="H591" s="14">
        <v>1</v>
      </c>
      <c r="I591" s="14"/>
      <c r="J591" s="14">
        <v>1.1000000000000001</v>
      </c>
      <c r="K591" s="14"/>
      <c r="L591" s="65" t="s">
        <v>1275</v>
      </c>
      <c r="M591" s="14" t="s">
        <v>334</v>
      </c>
      <c r="N591" s="23">
        <v>1024301078944</v>
      </c>
      <c r="O591" s="23" t="s">
        <v>330</v>
      </c>
      <c r="P591" s="37" t="s">
        <v>378</v>
      </c>
      <c r="Q591" s="210" t="s">
        <v>1526</v>
      </c>
      <c r="R591" s="39">
        <v>1</v>
      </c>
      <c r="S591" s="39">
        <v>1</v>
      </c>
      <c r="T591" s="39"/>
      <c r="U591" s="39"/>
      <c r="V591" s="39">
        <f t="shared" si="31"/>
        <v>1</v>
      </c>
      <c r="W591" s="39">
        <v>1</v>
      </c>
      <c r="X591" s="273">
        <f t="shared" si="33"/>
        <v>1</v>
      </c>
    </row>
    <row r="592" spans="1:24" ht="28.5" customHeight="1">
      <c r="A592" s="346"/>
      <c r="B592" s="356"/>
      <c r="C592" s="357"/>
      <c r="D592" s="356"/>
      <c r="E592" s="356"/>
      <c r="F592" s="357"/>
      <c r="G592" s="350"/>
      <c r="H592" s="350"/>
      <c r="I592" s="350"/>
      <c r="J592" s="350"/>
      <c r="K592" s="559"/>
      <c r="L592" s="358"/>
      <c r="M592" s="350"/>
      <c r="N592" s="359"/>
      <c r="O592" s="359"/>
      <c r="P592" s="340"/>
      <c r="Q592" s="339"/>
      <c r="R592" s="327">
        <f>SUM(R576:R591)</f>
        <v>13</v>
      </c>
      <c r="S592" s="327">
        <f t="shared" ref="S592:X592" si="34">SUM(S576:S591)</f>
        <v>11</v>
      </c>
      <c r="T592" s="327">
        <f t="shared" si="34"/>
        <v>3</v>
      </c>
      <c r="U592" s="327">
        <f t="shared" si="34"/>
        <v>2</v>
      </c>
      <c r="V592" s="327">
        <f t="shared" si="34"/>
        <v>16</v>
      </c>
      <c r="W592" s="327">
        <f t="shared" si="34"/>
        <v>9</v>
      </c>
      <c r="X592" s="327">
        <f t="shared" si="34"/>
        <v>14</v>
      </c>
    </row>
    <row r="593" spans="1:24" ht="45" customHeight="1">
      <c r="A593" s="872">
        <v>417</v>
      </c>
      <c r="B593" s="874">
        <v>20118</v>
      </c>
      <c r="C593" s="876" t="s">
        <v>954</v>
      </c>
      <c r="D593" s="874">
        <v>58.717680000000001</v>
      </c>
      <c r="E593" s="874">
        <v>50.135930000000002</v>
      </c>
      <c r="F593" s="876" t="s">
        <v>794</v>
      </c>
      <c r="G593" s="876">
        <v>7.2</v>
      </c>
      <c r="H593" s="876">
        <v>2</v>
      </c>
      <c r="I593" s="502"/>
      <c r="J593" s="876">
        <v>2.2000000000000002</v>
      </c>
      <c r="K593" s="535"/>
      <c r="L593" s="121" t="s">
        <v>1277</v>
      </c>
      <c r="M593" s="1123" t="s">
        <v>334</v>
      </c>
      <c r="N593" s="939">
        <v>1024301078944</v>
      </c>
      <c r="O593" s="939" t="s">
        <v>330</v>
      </c>
      <c r="P593" s="122" t="s">
        <v>379</v>
      </c>
      <c r="Q593" s="216" t="s">
        <v>600</v>
      </c>
      <c r="R593" s="39">
        <v>1</v>
      </c>
      <c r="S593" s="39">
        <v>1</v>
      </c>
      <c r="T593" s="39">
        <v>1</v>
      </c>
      <c r="U593" s="39">
        <v>1</v>
      </c>
      <c r="V593" s="39">
        <f t="shared" si="31"/>
        <v>2</v>
      </c>
      <c r="W593" s="39"/>
      <c r="X593" s="273">
        <f t="shared" si="33"/>
        <v>2</v>
      </c>
    </row>
    <row r="594" spans="1:24" ht="60">
      <c r="A594" s="873"/>
      <c r="B594" s="967"/>
      <c r="C594" s="968"/>
      <c r="D594" s="967"/>
      <c r="E594" s="967"/>
      <c r="F594" s="968"/>
      <c r="G594" s="968"/>
      <c r="H594" s="968"/>
      <c r="I594" s="535"/>
      <c r="J594" s="968"/>
      <c r="K594" s="535"/>
      <c r="L594" s="121"/>
      <c r="M594" s="1124"/>
      <c r="N594" s="972"/>
      <c r="O594" s="972"/>
      <c r="P594" s="122" t="s">
        <v>387</v>
      </c>
      <c r="Q594" s="216" t="s">
        <v>2502</v>
      </c>
      <c r="R594" s="39"/>
      <c r="S594" s="39"/>
      <c r="T594" s="39"/>
      <c r="U594" s="39"/>
      <c r="V594" s="39">
        <f t="shared" si="31"/>
        <v>0</v>
      </c>
      <c r="W594" s="39"/>
      <c r="X594" s="273">
        <f t="shared" si="33"/>
        <v>0</v>
      </c>
    </row>
    <row r="595" spans="1:24" ht="75">
      <c r="A595" s="873"/>
      <c r="B595" s="967"/>
      <c r="C595" s="968"/>
      <c r="D595" s="967"/>
      <c r="E595" s="967"/>
      <c r="F595" s="968"/>
      <c r="G595" s="968"/>
      <c r="H595" s="968"/>
      <c r="I595" s="535"/>
      <c r="J595" s="968"/>
      <c r="K595" s="535"/>
      <c r="L595" s="121"/>
      <c r="M595" s="1124"/>
      <c r="N595" s="972"/>
      <c r="O595" s="972"/>
      <c r="P595" s="122" t="s">
        <v>388</v>
      </c>
      <c r="Q595" s="216" t="s">
        <v>2503</v>
      </c>
      <c r="R595" s="39"/>
      <c r="S595" s="39"/>
      <c r="T595" s="39"/>
      <c r="U595" s="39"/>
      <c r="V595" s="39">
        <f t="shared" si="31"/>
        <v>0</v>
      </c>
      <c r="W595" s="39"/>
      <c r="X595" s="273">
        <f t="shared" si="33"/>
        <v>0</v>
      </c>
    </row>
    <row r="596" spans="1:24" ht="30" customHeight="1">
      <c r="A596" s="873"/>
      <c r="B596" s="967"/>
      <c r="C596" s="968"/>
      <c r="D596" s="967"/>
      <c r="E596" s="967"/>
      <c r="F596" s="968"/>
      <c r="G596" s="968"/>
      <c r="H596" s="968"/>
      <c r="I596" s="535"/>
      <c r="J596" s="968"/>
      <c r="K596" s="535"/>
      <c r="L596" s="121"/>
      <c r="M596" s="1124"/>
      <c r="N596" s="972"/>
      <c r="O596" s="972"/>
      <c r="P596" s="122" t="s">
        <v>389</v>
      </c>
      <c r="Q596" s="216" t="s">
        <v>2504</v>
      </c>
      <c r="R596" s="39"/>
      <c r="S596" s="39"/>
      <c r="T596" s="39"/>
      <c r="U596" s="39"/>
      <c r="V596" s="39">
        <f t="shared" si="31"/>
        <v>0</v>
      </c>
      <c r="W596" s="39"/>
      <c r="X596" s="273">
        <f t="shared" si="33"/>
        <v>0</v>
      </c>
    </row>
    <row r="597" spans="1:24" ht="75">
      <c r="A597" s="873"/>
      <c r="B597" s="967"/>
      <c r="C597" s="968"/>
      <c r="D597" s="967"/>
      <c r="E597" s="967"/>
      <c r="F597" s="968"/>
      <c r="G597" s="968"/>
      <c r="H597" s="968"/>
      <c r="I597" s="535"/>
      <c r="J597" s="968"/>
      <c r="K597" s="535"/>
      <c r="L597" s="121"/>
      <c r="M597" s="1124"/>
      <c r="N597" s="972"/>
      <c r="O597" s="972"/>
      <c r="P597" s="122" t="s">
        <v>390</v>
      </c>
      <c r="Q597" s="216" t="s">
        <v>2505</v>
      </c>
      <c r="R597" s="39"/>
      <c r="S597" s="39"/>
      <c r="T597" s="39"/>
      <c r="U597" s="39"/>
      <c r="V597" s="39">
        <f t="shared" si="31"/>
        <v>0</v>
      </c>
      <c r="W597" s="39"/>
      <c r="X597" s="273">
        <f t="shared" si="33"/>
        <v>0</v>
      </c>
    </row>
    <row r="598" spans="1:24" s="368" customFormat="1" ht="90">
      <c r="A598" s="873"/>
      <c r="B598" s="967"/>
      <c r="C598" s="968"/>
      <c r="D598" s="967"/>
      <c r="E598" s="967"/>
      <c r="F598" s="968"/>
      <c r="G598" s="968"/>
      <c r="H598" s="968"/>
      <c r="I598" s="535"/>
      <c r="J598" s="968"/>
      <c r="K598" s="535"/>
      <c r="L598" s="121"/>
      <c r="M598" s="1124"/>
      <c r="N598" s="972"/>
      <c r="O598" s="972"/>
      <c r="P598" s="122" t="s">
        <v>2115</v>
      </c>
      <c r="Q598" s="216" t="s">
        <v>2505</v>
      </c>
      <c r="R598" s="39"/>
      <c r="S598" s="39"/>
      <c r="T598" s="39"/>
      <c r="U598" s="39"/>
      <c r="V598" s="39"/>
      <c r="W598" s="39"/>
      <c r="X598" s="273"/>
    </row>
    <row r="599" spans="1:24" s="368" customFormat="1" ht="90">
      <c r="A599" s="873"/>
      <c r="B599" s="967"/>
      <c r="C599" s="968"/>
      <c r="D599" s="967"/>
      <c r="E599" s="967"/>
      <c r="F599" s="968"/>
      <c r="G599" s="968"/>
      <c r="H599" s="968"/>
      <c r="I599" s="535"/>
      <c r="J599" s="968"/>
      <c r="K599" s="535"/>
      <c r="L599" s="121"/>
      <c r="M599" s="1124"/>
      <c r="N599" s="972"/>
      <c r="O599" s="972"/>
      <c r="P599" s="122" t="s">
        <v>2116</v>
      </c>
      <c r="Q599" s="216" t="s">
        <v>2506</v>
      </c>
      <c r="R599" s="39"/>
      <c r="S599" s="39"/>
      <c r="T599" s="39"/>
      <c r="U599" s="39"/>
      <c r="V599" s="39"/>
      <c r="W599" s="39"/>
      <c r="X599" s="273"/>
    </row>
    <row r="600" spans="1:24" ht="30">
      <c r="A600" s="886"/>
      <c r="B600" s="875"/>
      <c r="C600" s="877"/>
      <c r="D600" s="875"/>
      <c r="E600" s="875"/>
      <c r="F600" s="877"/>
      <c r="G600" s="877"/>
      <c r="H600" s="877"/>
      <c r="I600" s="503"/>
      <c r="J600" s="877"/>
      <c r="K600" s="503"/>
      <c r="L600" s="123"/>
      <c r="M600" s="1125"/>
      <c r="N600" s="940"/>
      <c r="O600" s="940"/>
      <c r="P600" s="122" t="s">
        <v>391</v>
      </c>
      <c r="Q600" s="216" t="s">
        <v>2507</v>
      </c>
      <c r="R600" s="39"/>
      <c r="S600" s="39"/>
      <c r="T600" s="39"/>
      <c r="U600" s="39"/>
      <c r="V600" s="39">
        <f t="shared" si="31"/>
        <v>0</v>
      </c>
      <c r="W600" s="39"/>
      <c r="X600" s="273">
        <f t="shared" si="33"/>
        <v>0</v>
      </c>
    </row>
    <row r="601" spans="1:24" ht="120">
      <c r="A601" s="236">
        <v>418</v>
      </c>
      <c r="B601" s="248">
        <v>20121</v>
      </c>
      <c r="C601" s="105" t="s">
        <v>955</v>
      </c>
      <c r="D601" s="248">
        <v>58.722279999999998</v>
      </c>
      <c r="E601" s="248">
        <v>50.142960000000002</v>
      </c>
      <c r="F601" s="105" t="s">
        <v>794</v>
      </c>
      <c r="G601" s="105">
        <v>8.1999999999999993</v>
      </c>
      <c r="H601" s="105">
        <v>1</v>
      </c>
      <c r="I601" s="105"/>
      <c r="J601" s="105">
        <v>1.1000000000000001</v>
      </c>
      <c r="K601" s="105"/>
      <c r="L601" s="124" t="s">
        <v>1273</v>
      </c>
      <c r="M601" s="105" t="s">
        <v>334</v>
      </c>
      <c r="N601" s="125">
        <v>1024301078944</v>
      </c>
      <c r="O601" s="125" t="s">
        <v>330</v>
      </c>
      <c r="P601" s="122" t="s">
        <v>379</v>
      </c>
      <c r="Q601" s="216" t="s">
        <v>1527</v>
      </c>
      <c r="R601" s="39">
        <v>1</v>
      </c>
      <c r="S601" s="39">
        <v>1</v>
      </c>
      <c r="T601" s="39">
        <v>1</v>
      </c>
      <c r="U601" s="39">
        <v>1</v>
      </c>
      <c r="V601" s="39">
        <f t="shared" si="31"/>
        <v>1</v>
      </c>
      <c r="W601" s="39"/>
      <c r="X601" s="273">
        <f t="shared" si="33"/>
        <v>1</v>
      </c>
    </row>
    <row r="602" spans="1:24" ht="165" customHeight="1">
      <c r="A602" s="236">
        <v>419</v>
      </c>
      <c r="B602" s="248">
        <v>20123</v>
      </c>
      <c r="C602" s="105" t="s">
        <v>956</v>
      </c>
      <c r="D602" s="248">
        <v>58.727080000000001</v>
      </c>
      <c r="E602" s="248">
        <v>50.142949999999999</v>
      </c>
      <c r="F602" s="105" t="s">
        <v>794</v>
      </c>
      <c r="G602" s="105">
        <v>5.0999999999999996</v>
      </c>
      <c r="H602" s="105">
        <v>1</v>
      </c>
      <c r="I602" s="105"/>
      <c r="J602" s="105">
        <v>1.1000000000000001</v>
      </c>
      <c r="K602" s="105"/>
      <c r="L602" s="124" t="s">
        <v>1273</v>
      </c>
      <c r="M602" s="105" t="s">
        <v>334</v>
      </c>
      <c r="N602" s="125">
        <v>1024301078944</v>
      </c>
      <c r="O602" s="125" t="s">
        <v>330</v>
      </c>
      <c r="P602" s="122" t="s">
        <v>379</v>
      </c>
      <c r="Q602" s="216" t="s">
        <v>1528</v>
      </c>
      <c r="R602" s="39">
        <v>1</v>
      </c>
      <c r="S602" s="39">
        <v>1</v>
      </c>
      <c r="T602" s="39">
        <v>1</v>
      </c>
      <c r="U602" s="39">
        <v>1</v>
      </c>
      <c r="V602" s="39">
        <f t="shared" si="31"/>
        <v>1</v>
      </c>
      <c r="W602" s="39"/>
      <c r="X602" s="273">
        <f t="shared" si="33"/>
        <v>1</v>
      </c>
    </row>
    <row r="603" spans="1:24" ht="150">
      <c r="A603" s="872">
        <v>420</v>
      </c>
      <c r="B603" s="874">
        <v>20124</v>
      </c>
      <c r="C603" s="884" t="s">
        <v>957</v>
      </c>
      <c r="D603" s="874">
        <v>58.725050000000003</v>
      </c>
      <c r="E603" s="874">
        <v>50.134309999999999</v>
      </c>
      <c r="F603" s="884" t="s">
        <v>794</v>
      </c>
      <c r="G603" s="884">
        <v>5.0999999999999996</v>
      </c>
      <c r="H603" s="884">
        <v>1</v>
      </c>
      <c r="I603" s="530"/>
      <c r="J603" s="884">
        <v>1.1000000000000001</v>
      </c>
      <c r="K603" s="530"/>
      <c r="L603" s="984" t="s">
        <v>1273</v>
      </c>
      <c r="M603" s="884" t="s">
        <v>334</v>
      </c>
      <c r="N603" s="973">
        <v>1024301078944</v>
      </c>
      <c r="O603" s="973" t="s">
        <v>330</v>
      </c>
      <c r="P603" s="122" t="s">
        <v>379</v>
      </c>
      <c r="Q603" s="216" t="s">
        <v>1529</v>
      </c>
      <c r="R603" s="39">
        <v>1</v>
      </c>
      <c r="S603" s="39">
        <v>1</v>
      </c>
      <c r="T603" s="39">
        <v>1</v>
      </c>
      <c r="U603" s="39">
        <v>1</v>
      </c>
      <c r="V603" s="39">
        <f t="shared" si="31"/>
        <v>1</v>
      </c>
      <c r="W603" s="39"/>
      <c r="X603" s="273">
        <f t="shared" si="33"/>
        <v>1</v>
      </c>
    </row>
    <row r="604" spans="1:24" s="368" customFormat="1" ht="60">
      <c r="A604" s="886"/>
      <c r="B604" s="875"/>
      <c r="C604" s="885"/>
      <c r="D604" s="875"/>
      <c r="E604" s="875"/>
      <c r="F604" s="885"/>
      <c r="G604" s="885"/>
      <c r="H604" s="885"/>
      <c r="I604" s="531"/>
      <c r="J604" s="885"/>
      <c r="K604" s="531"/>
      <c r="L604" s="985"/>
      <c r="M604" s="885"/>
      <c r="N604" s="974"/>
      <c r="O604" s="974"/>
      <c r="P604" s="122" t="s">
        <v>2726</v>
      </c>
      <c r="Q604" s="216"/>
      <c r="R604" s="39"/>
      <c r="S604" s="39"/>
      <c r="T604" s="39"/>
      <c r="U604" s="39"/>
      <c r="V604" s="39"/>
      <c r="W604" s="39"/>
      <c r="X604" s="273"/>
    </row>
    <row r="605" spans="1:24" ht="30" customHeight="1">
      <c r="A605" s="236">
        <v>421</v>
      </c>
      <c r="B605" s="248">
        <v>20125</v>
      </c>
      <c r="C605" s="105" t="s">
        <v>1979</v>
      </c>
      <c r="D605" s="248" t="s">
        <v>1981</v>
      </c>
      <c r="E605" s="248" t="s">
        <v>1980</v>
      </c>
      <c r="F605" s="105" t="s">
        <v>794</v>
      </c>
      <c r="G605" s="105">
        <v>5.0999999999999996</v>
      </c>
      <c r="H605" s="105">
        <v>1</v>
      </c>
      <c r="I605" s="105"/>
      <c r="J605" s="105">
        <v>1.1000000000000001</v>
      </c>
      <c r="K605" s="105"/>
      <c r="L605" s="124" t="s">
        <v>1277</v>
      </c>
      <c r="M605" s="105" t="s">
        <v>334</v>
      </c>
      <c r="N605" s="125">
        <v>1024301078944</v>
      </c>
      <c r="O605" s="125" t="s">
        <v>330</v>
      </c>
      <c r="P605" s="122" t="s">
        <v>379</v>
      </c>
      <c r="Q605" s="216" t="s">
        <v>1530</v>
      </c>
      <c r="R605" s="39">
        <v>1</v>
      </c>
      <c r="S605" s="39">
        <v>1</v>
      </c>
      <c r="T605" s="39">
        <v>1</v>
      </c>
      <c r="U605" s="39">
        <v>1</v>
      </c>
      <c r="V605" s="39">
        <f t="shared" si="31"/>
        <v>1</v>
      </c>
      <c r="W605" s="39"/>
      <c r="X605" s="273">
        <f t="shared" si="33"/>
        <v>1</v>
      </c>
    </row>
    <row r="606" spans="1:24" ht="64.5" customHeight="1">
      <c r="A606" s="868">
        <v>422</v>
      </c>
      <c r="B606" s="874">
        <v>20126</v>
      </c>
      <c r="C606" s="884" t="s">
        <v>958</v>
      </c>
      <c r="D606" s="874">
        <v>58.721040000000002</v>
      </c>
      <c r="E606" s="874">
        <v>50.135660000000001</v>
      </c>
      <c r="F606" s="884" t="s">
        <v>794</v>
      </c>
      <c r="G606" s="884">
        <v>7.2</v>
      </c>
      <c r="H606" s="884">
        <v>1</v>
      </c>
      <c r="I606" s="530"/>
      <c r="J606" s="884">
        <v>1.1000000000000001</v>
      </c>
      <c r="K606" s="530"/>
      <c r="L606" s="984" t="s">
        <v>1277</v>
      </c>
      <c r="M606" s="1121" t="s">
        <v>334</v>
      </c>
      <c r="N606" s="973">
        <v>1024301078944</v>
      </c>
      <c r="O606" s="973" t="s">
        <v>330</v>
      </c>
      <c r="P606" s="122" t="s">
        <v>379</v>
      </c>
      <c r="Q606" s="216" t="s">
        <v>1531</v>
      </c>
      <c r="R606" s="39">
        <v>1</v>
      </c>
      <c r="S606" s="39">
        <v>1</v>
      </c>
      <c r="T606" s="39">
        <v>1</v>
      </c>
      <c r="U606" s="39">
        <v>1</v>
      </c>
      <c r="V606" s="39">
        <f t="shared" si="31"/>
        <v>1</v>
      </c>
      <c r="W606" s="39"/>
      <c r="X606" s="273">
        <f t="shared" si="33"/>
        <v>1</v>
      </c>
    </row>
    <row r="607" spans="1:24" s="368" customFormat="1" ht="96" customHeight="1">
      <c r="A607" s="869"/>
      <c r="B607" s="875"/>
      <c r="C607" s="885"/>
      <c r="D607" s="875"/>
      <c r="E607" s="875"/>
      <c r="F607" s="885"/>
      <c r="G607" s="885"/>
      <c r="H607" s="885"/>
      <c r="I607" s="531"/>
      <c r="J607" s="885"/>
      <c r="K607" s="531"/>
      <c r="L607" s="985"/>
      <c r="M607" s="1122"/>
      <c r="N607" s="974"/>
      <c r="O607" s="974"/>
      <c r="P607" s="122" t="s">
        <v>2117</v>
      </c>
      <c r="Q607" s="216" t="s">
        <v>2508</v>
      </c>
      <c r="R607" s="39"/>
      <c r="S607" s="39"/>
      <c r="T607" s="39"/>
      <c r="U607" s="39"/>
      <c r="V607" s="39"/>
      <c r="W607" s="39"/>
      <c r="X607" s="273"/>
    </row>
    <row r="608" spans="1:24" ht="64.5" customHeight="1">
      <c r="A608" s="872">
        <v>423</v>
      </c>
      <c r="B608" s="874">
        <v>20127</v>
      </c>
      <c r="C608" s="876" t="s">
        <v>959</v>
      </c>
      <c r="D608" s="874">
        <v>58.720999999999997</v>
      </c>
      <c r="E608" s="874">
        <v>50.137709999999998</v>
      </c>
      <c r="F608" s="876" t="s">
        <v>794</v>
      </c>
      <c r="G608" s="876">
        <v>5.0999999999999996</v>
      </c>
      <c r="H608" s="876">
        <v>1</v>
      </c>
      <c r="I608" s="502"/>
      <c r="J608" s="876">
        <v>1.1000000000000001</v>
      </c>
      <c r="K608" s="502"/>
      <c r="L608" s="126" t="s">
        <v>1277</v>
      </c>
      <c r="M608" s="876" t="s">
        <v>334</v>
      </c>
      <c r="N608" s="939">
        <v>1024301078944</v>
      </c>
      <c r="O608" s="939" t="s">
        <v>330</v>
      </c>
      <c r="P608" s="122" t="s">
        <v>379</v>
      </c>
      <c r="Q608" s="216" t="s">
        <v>1532</v>
      </c>
      <c r="R608" s="39">
        <v>1</v>
      </c>
      <c r="S608" s="39">
        <v>1</v>
      </c>
      <c r="T608" s="39">
        <v>1</v>
      </c>
      <c r="U608" s="39">
        <v>1</v>
      </c>
      <c r="V608" s="39">
        <f t="shared" si="31"/>
        <v>1</v>
      </c>
      <c r="W608" s="39"/>
      <c r="X608" s="273">
        <f t="shared" si="33"/>
        <v>1</v>
      </c>
    </row>
    <row r="609" spans="1:24" s="368" customFormat="1" ht="64.5" customHeight="1">
      <c r="A609" s="873"/>
      <c r="B609" s="967"/>
      <c r="C609" s="968"/>
      <c r="D609" s="967"/>
      <c r="E609" s="967"/>
      <c r="F609" s="968"/>
      <c r="G609" s="968"/>
      <c r="H609" s="968"/>
      <c r="I609" s="535"/>
      <c r="J609" s="968"/>
      <c r="K609" s="535"/>
      <c r="L609" s="121"/>
      <c r="M609" s="968"/>
      <c r="N609" s="972"/>
      <c r="O609" s="972"/>
      <c r="P609" s="122" t="s">
        <v>2118</v>
      </c>
      <c r="Q609" s="216"/>
      <c r="R609" s="39"/>
      <c r="S609" s="39"/>
      <c r="T609" s="39"/>
      <c r="U609" s="39"/>
      <c r="V609" s="39"/>
      <c r="W609" s="39"/>
      <c r="X609" s="273"/>
    </row>
    <row r="610" spans="1:24" s="368" customFormat="1" ht="64.5" customHeight="1">
      <c r="A610" s="873"/>
      <c r="B610" s="967"/>
      <c r="C610" s="968"/>
      <c r="D610" s="967"/>
      <c r="E610" s="967"/>
      <c r="F610" s="968"/>
      <c r="G610" s="968"/>
      <c r="H610" s="968"/>
      <c r="I610" s="535"/>
      <c r="J610" s="968"/>
      <c r="K610" s="535"/>
      <c r="L610" s="121"/>
      <c r="M610" s="968"/>
      <c r="N610" s="972"/>
      <c r="O610" s="972"/>
      <c r="P610" s="122" t="s">
        <v>2119</v>
      </c>
      <c r="Q610" s="216" t="s">
        <v>2509</v>
      </c>
      <c r="R610" s="39"/>
      <c r="S610" s="39"/>
      <c r="T610" s="39"/>
      <c r="U610" s="39"/>
      <c r="V610" s="39"/>
      <c r="W610" s="39"/>
      <c r="X610" s="273"/>
    </row>
    <row r="611" spans="1:24" s="368" customFormat="1" ht="64.5" customHeight="1">
      <c r="A611" s="873"/>
      <c r="B611" s="967"/>
      <c r="C611" s="968"/>
      <c r="D611" s="967"/>
      <c r="E611" s="967"/>
      <c r="F611" s="968"/>
      <c r="G611" s="968"/>
      <c r="H611" s="968"/>
      <c r="I611" s="535"/>
      <c r="J611" s="968"/>
      <c r="K611" s="535"/>
      <c r="L611" s="121"/>
      <c r="M611" s="968"/>
      <c r="N611" s="972"/>
      <c r="O611" s="972"/>
      <c r="P611" s="122" t="s">
        <v>2120</v>
      </c>
      <c r="Q611" s="216" t="s">
        <v>2510</v>
      </c>
      <c r="R611" s="39"/>
      <c r="S611" s="39"/>
      <c r="T611" s="39"/>
      <c r="U611" s="39"/>
      <c r="V611" s="39"/>
      <c r="W611" s="39"/>
      <c r="X611" s="273"/>
    </row>
    <row r="612" spans="1:24" s="368" customFormat="1" ht="64.5" customHeight="1">
      <c r="A612" s="873"/>
      <c r="B612" s="967"/>
      <c r="C612" s="968"/>
      <c r="D612" s="967"/>
      <c r="E612" s="967"/>
      <c r="F612" s="968"/>
      <c r="G612" s="968"/>
      <c r="H612" s="968"/>
      <c r="I612" s="535"/>
      <c r="J612" s="968"/>
      <c r="K612" s="535"/>
      <c r="L612" s="121"/>
      <c r="M612" s="968"/>
      <c r="N612" s="972"/>
      <c r="O612" s="972"/>
      <c r="P612" s="122" t="s">
        <v>2121</v>
      </c>
      <c r="Q612" s="216" t="s">
        <v>2511</v>
      </c>
      <c r="R612" s="39"/>
      <c r="S612" s="39"/>
      <c r="T612" s="39"/>
      <c r="U612" s="39"/>
      <c r="V612" s="39"/>
      <c r="W612" s="39"/>
      <c r="X612" s="273"/>
    </row>
    <row r="613" spans="1:24" s="368" customFormat="1" ht="64.5" customHeight="1">
      <c r="A613" s="873"/>
      <c r="B613" s="967"/>
      <c r="C613" s="968"/>
      <c r="D613" s="967"/>
      <c r="E613" s="967"/>
      <c r="F613" s="968"/>
      <c r="G613" s="968"/>
      <c r="H613" s="968"/>
      <c r="I613" s="535"/>
      <c r="J613" s="968"/>
      <c r="K613" s="535"/>
      <c r="L613" s="121"/>
      <c r="M613" s="968"/>
      <c r="N613" s="972"/>
      <c r="O613" s="972"/>
      <c r="P613" s="122" t="s">
        <v>2122</v>
      </c>
      <c r="Q613" s="216" t="s">
        <v>2512</v>
      </c>
      <c r="R613" s="39"/>
      <c r="S613" s="39"/>
      <c r="T613" s="39"/>
      <c r="U613" s="39"/>
      <c r="V613" s="39"/>
      <c r="W613" s="39"/>
      <c r="X613" s="273"/>
    </row>
    <row r="614" spans="1:24" s="368" customFormat="1" ht="64.5" customHeight="1">
      <c r="A614" s="873"/>
      <c r="B614" s="967"/>
      <c r="C614" s="968"/>
      <c r="D614" s="967"/>
      <c r="E614" s="967"/>
      <c r="F614" s="968"/>
      <c r="G614" s="968"/>
      <c r="H614" s="968"/>
      <c r="I614" s="535"/>
      <c r="J614" s="968"/>
      <c r="K614" s="535"/>
      <c r="L614" s="121"/>
      <c r="M614" s="968"/>
      <c r="N614" s="972"/>
      <c r="O614" s="972"/>
      <c r="P614" s="122" t="s">
        <v>2123</v>
      </c>
      <c r="Q614" s="216" t="s">
        <v>2513</v>
      </c>
      <c r="R614" s="39"/>
      <c r="S614" s="39"/>
      <c r="T614" s="39"/>
      <c r="U614" s="39"/>
      <c r="V614" s="39"/>
      <c r="W614" s="39"/>
      <c r="X614" s="273"/>
    </row>
    <row r="615" spans="1:24" ht="58.5" customHeight="1">
      <c r="A615" s="886"/>
      <c r="B615" s="875"/>
      <c r="C615" s="877"/>
      <c r="D615" s="875"/>
      <c r="E615" s="875"/>
      <c r="F615" s="877"/>
      <c r="G615" s="877"/>
      <c r="H615" s="877"/>
      <c r="I615" s="503"/>
      <c r="J615" s="877"/>
      <c r="K615" s="503"/>
      <c r="L615" s="123"/>
      <c r="M615" s="877"/>
      <c r="N615" s="940"/>
      <c r="O615" s="940"/>
      <c r="P615" s="122" t="s">
        <v>960</v>
      </c>
      <c r="Q615" s="216" t="s">
        <v>2514</v>
      </c>
      <c r="R615" s="39"/>
      <c r="S615" s="39"/>
      <c r="T615" s="39"/>
      <c r="U615" s="39"/>
      <c r="V615" s="39">
        <f t="shared" si="31"/>
        <v>0</v>
      </c>
      <c r="W615" s="39"/>
      <c r="X615" s="273">
        <f t="shared" si="33"/>
        <v>0</v>
      </c>
    </row>
    <row r="616" spans="1:24" ht="67.5" customHeight="1">
      <c r="A616" s="872">
        <v>424</v>
      </c>
      <c r="B616" s="874">
        <v>20129</v>
      </c>
      <c r="C616" s="884" t="s">
        <v>961</v>
      </c>
      <c r="D616" s="874">
        <v>58.719749999999998</v>
      </c>
      <c r="E616" s="874">
        <v>50.134999999999998</v>
      </c>
      <c r="F616" s="884" t="s">
        <v>794</v>
      </c>
      <c r="G616" s="884" t="s">
        <v>601</v>
      </c>
      <c r="H616" s="884">
        <v>2</v>
      </c>
      <c r="I616" s="530"/>
      <c r="J616" s="884">
        <v>2.2000000000000002</v>
      </c>
      <c r="K616" s="530"/>
      <c r="L616" s="984" t="s">
        <v>1277</v>
      </c>
      <c r="M616" s="1121" t="s">
        <v>334</v>
      </c>
      <c r="N616" s="973">
        <v>1024301078944</v>
      </c>
      <c r="O616" s="973" t="s">
        <v>343</v>
      </c>
      <c r="P616" s="122" t="s">
        <v>379</v>
      </c>
      <c r="Q616" s="216" t="s">
        <v>602</v>
      </c>
      <c r="R616" s="39">
        <v>1</v>
      </c>
      <c r="S616" s="39">
        <v>1</v>
      </c>
      <c r="T616" s="39">
        <v>1</v>
      </c>
      <c r="U616" s="39">
        <v>1</v>
      </c>
      <c r="V616" s="39">
        <f t="shared" si="31"/>
        <v>2</v>
      </c>
      <c r="W616" s="39"/>
      <c r="X616" s="273">
        <f t="shared" si="33"/>
        <v>2</v>
      </c>
    </row>
    <row r="617" spans="1:24" s="368" customFormat="1" ht="67.5" customHeight="1">
      <c r="A617" s="886"/>
      <c r="B617" s="875"/>
      <c r="C617" s="885"/>
      <c r="D617" s="875"/>
      <c r="E617" s="875"/>
      <c r="F617" s="885"/>
      <c r="G617" s="885"/>
      <c r="H617" s="885"/>
      <c r="I617" s="531"/>
      <c r="J617" s="885"/>
      <c r="K617" s="531"/>
      <c r="L617" s="985"/>
      <c r="M617" s="1122"/>
      <c r="N617" s="974"/>
      <c r="O617" s="974"/>
      <c r="P617" s="122" t="s">
        <v>2039</v>
      </c>
      <c r="Q617" s="216"/>
      <c r="R617" s="39"/>
      <c r="S617" s="39"/>
      <c r="T617" s="39"/>
      <c r="U617" s="39"/>
      <c r="V617" s="39"/>
      <c r="W617" s="39"/>
      <c r="X617" s="273"/>
    </row>
    <row r="618" spans="1:24" ht="62.25" customHeight="1">
      <c r="A618" s="236">
        <v>425</v>
      </c>
      <c r="B618" s="248">
        <v>20130</v>
      </c>
      <c r="C618" s="105" t="s">
        <v>962</v>
      </c>
      <c r="D618" s="248">
        <v>58.719160000000002</v>
      </c>
      <c r="E618" s="248">
        <v>50.129820000000002</v>
      </c>
      <c r="F618" s="105" t="s">
        <v>794</v>
      </c>
      <c r="G618" s="105" t="s">
        <v>601</v>
      </c>
      <c r="H618" s="105">
        <v>2</v>
      </c>
      <c r="I618" s="105"/>
      <c r="J618" s="105">
        <v>2.2000000000000002</v>
      </c>
      <c r="K618" s="105"/>
      <c r="L618" s="124" t="s">
        <v>1277</v>
      </c>
      <c r="M618" s="307" t="s">
        <v>334</v>
      </c>
      <c r="N618" s="125">
        <v>1024301078944</v>
      </c>
      <c r="O618" s="125" t="s">
        <v>330</v>
      </c>
      <c r="P618" s="122" t="s">
        <v>379</v>
      </c>
      <c r="Q618" s="216" t="s">
        <v>603</v>
      </c>
      <c r="R618" s="39">
        <v>1</v>
      </c>
      <c r="S618" s="39">
        <v>1</v>
      </c>
      <c r="T618" s="39">
        <v>1</v>
      </c>
      <c r="U618" s="39">
        <v>1</v>
      </c>
      <c r="V618" s="39">
        <f t="shared" si="31"/>
        <v>2</v>
      </c>
      <c r="W618" s="39"/>
      <c r="X618" s="273">
        <f t="shared" si="33"/>
        <v>2</v>
      </c>
    </row>
    <row r="619" spans="1:24" ht="64.5" customHeight="1">
      <c r="A619" s="874">
        <v>426</v>
      </c>
      <c r="B619" s="874">
        <v>20131</v>
      </c>
      <c r="C619" s="876" t="s">
        <v>963</v>
      </c>
      <c r="D619" s="874">
        <v>58.716850000000001</v>
      </c>
      <c r="E619" s="874">
        <v>50.12189</v>
      </c>
      <c r="F619" s="876" t="s">
        <v>794</v>
      </c>
      <c r="G619" s="876">
        <v>5.0999999999999996</v>
      </c>
      <c r="H619" s="876">
        <v>1</v>
      </c>
      <c r="I619" s="502"/>
      <c r="J619" s="876">
        <v>1.1000000000000001</v>
      </c>
      <c r="K619" s="502"/>
      <c r="L619" s="126" t="s">
        <v>1277</v>
      </c>
      <c r="M619" s="876" t="s">
        <v>334</v>
      </c>
      <c r="N619" s="939">
        <v>1024301078944</v>
      </c>
      <c r="O619" s="939" t="s">
        <v>330</v>
      </c>
      <c r="P619" s="122" t="s">
        <v>379</v>
      </c>
      <c r="Q619" s="216" t="s">
        <v>1533</v>
      </c>
      <c r="R619" s="39">
        <v>1</v>
      </c>
      <c r="S619" s="39">
        <v>1</v>
      </c>
      <c r="T619" s="39"/>
      <c r="U619" s="39">
        <v>1</v>
      </c>
      <c r="V619" s="39">
        <f t="shared" si="31"/>
        <v>1</v>
      </c>
      <c r="W619" s="39">
        <v>1</v>
      </c>
      <c r="X619" s="273">
        <f t="shared" si="33"/>
        <v>1</v>
      </c>
    </row>
    <row r="620" spans="1:24" ht="64.5" customHeight="1">
      <c r="A620" s="875"/>
      <c r="B620" s="875"/>
      <c r="C620" s="877"/>
      <c r="D620" s="875"/>
      <c r="E620" s="875"/>
      <c r="F620" s="877"/>
      <c r="G620" s="877"/>
      <c r="H620" s="877"/>
      <c r="I620" s="503"/>
      <c r="J620" s="877"/>
      <c r="K620" s="503"/>
      <c r="L620" s="123"/>
      <c r="M620" s="877"/>
      <c r="N620" s="940"/>
      <c r="O620" s="940"/>
      <c r="P620" s="122" t="s">
        <v>69</v>
      </c>
      <c r="Q620" s="216" t="s">
        <v>2515</v>
      </c>
      <c r="R620" s="39"/>
      <c r="S620" s="39"/>
      <c r="T620" s="39"/>
      <c r="U620" s="39"/>
      <c r="V620" s="39">
        <f t="shared" si="31"/>
        <v>0</v>
      </c>
      <c r="W620" s="39"/>
      <c r="X620" s="273">
        <f t="shared" si="33"/>
        <v>0</v>
      </c>
    </row>
    <row r="621" spans="1:24" ht="64.5" customHeight="1">
      <c r="A621" s="872">
        <v>427</v>
      </c>
      <c r="B621" s="874">
        <v>20133</v>
      </c>
      <c r="C621" s="876" t="s">
        <v>964</v>
      </c>
      <c r="D621" s="874">
        <v>58.714700000000001</v>
      </c>
      <c r="E621" s="874">
        <v>50.123699999999999</v>
      </c>
      <c r="F621" s="876" t="s">
        <v>794</v>
      </c>
      <c r="G621" s="876" t="s">
        <v>601</v>
      </c>
      <c r="H621" s="876">
        <v>1</v>
      </c>
      <c r="I621" s="502"/>
      <c r="J621" s="876">
        <v>1.1000000000000001</v>
      </c>
      <c r="K621" s="502"/>
      <c r="L621" s="126" t="s">
        <v>1277</v>
      </c>
      <c r="M621" s="1123" t="s">
        <v>334</v>
      </c>
      <c r="N621" s="939">
        <v>1024301078944</v>
      </c>
      <c r="O621" s="939" t="s">
        <v>330</v>
      </c>
      <c r="P621" s="122" t="s">
        <v>379</v>
      </c>
      <c r="Q621" s="216" t="s">
        <v>1534</v>
      </c>
      <c r="R621" s="39">
        <v>1</v>
      </c>
      <c r="S621" s="39">
        <v>1</v>
      </c>
      <c r="T621" s="39">
        <v>1</v>
      </c>
      <c r="U621" s="39">
        <v>1</v>
      </c>
      <c r="V621" s="39">
        <f t="shared" si="31"/>
        <v>1</v>
      </c>
      <c r="W621" s="39"/>
      <c r="X621" s="273">
        <f t="shared" si="33"/>
        <v>1</v>
      </c>
    </row>
    <row r="622" spans="1:24" ht="64.5" customHeight="1">
      <c r="A622" s="886"/>
      <c r="B622" s="875"/>
      <c r="C622" s="877"/>
      <c r="D622" s="875"/>
      <c r="E622" s="875"/>
      <c r="F622" s="877"/>
      <c r="G622" s="877"/>
      <c r="H622" s="877"/>
      <c r="I622" s="503"/>
      <c r="J622" s="877"/>
      <c r="K622" s="503"/>
      <c r="L622" s="123"/>
      <c r="M622" s="1125"/>
      <c r="N622" s="940"/>
      <c r="O622" s="940"/>
      <c r="P622" s="122" t="s">
        <v>396</v>
      </c>
      <c r="Q622" s="216" t="s">
        <v>2515</v>
      </c>
      <c r="R622" s="39"/>
      <c r="S622" s="39"/>
      <c r="T622" s="39"/>
      <c r="U622" s="39"/>
      <c r="V622" s="39">
        <f t="shared" si="31"/>
        <v>0</v>
      </c>
      <c r="W622" s="39"/>
      <c r="X622" s="273">
        <f t="shared" si="33"/>
        <v>0</v>
      </c>
    </row>
    <row r="623" spans="1:24" ht="64.5" customHeight="1">
      <c r="A623" s="256">
        <v>428</v>
      </c>
      <c r="B623" s="249">
        <v>26487</v>
      </c>
      <c r="C623" s="115" t="s">
        <v>1139</v>
      </c>
      <c r="D623" s="601">
        <v>58.716140000000003</v>
      </c>
      <c r="E623" s="602">
        <v>50.12706</v>
      </c>
      <c r="F623" s="116" t="s">
        <v>399</v>
      </c>
      <c r="G623" s="116"/>
      <c r="H623" s="115">
        <v>1</v>
      </c>
      <c r="I623" s="115"/>
      <c r="J623" s="115">
        <v>0.36</v>
      </c>
      <c r="K623" s="115"/>
      <c r="L623" s="113"/>
      <c r="M623" s="115" t="s">
        <v>439</v>
      </c>
      <c r="N623" s="117">
        <v>304432914700125</v>
      </c>
      <c r="O623" s="117" t="s">
        <v>437</v>
      </c>
      <c r="P623" s="112" t="s">
        <v>438</v>
      </c>
      <c r="Q623" s="115" t="s">
        <v>1139</v>
      </c>
      <c r="R623" s="39">
        <v>1</v>
      </c>
      <c r="S623" s="39">
        <v>0</v>
      </c>
      <c r="T623" s="39"/>
      <c r="U623" s="39"/>
      <c r="V623" s="39">
        <f t="shared" si="31"/>
        <v>1</v>
      </c>
      <c r="W623" s="39"/>
      <c r="X623" s="273">
        <v>0</v>
      </c>
    </row>
    <row r="624" spans="1:24" ht="64.5" customHeight="1">
      <c r="A624" s="769">
        <v>429</v>
      </c>
      <c r="B624" s="779">
        <v>24686</v>
      </c>
      <c r="C624" s="783" t="s">
        <v>2216</v>
      </c>
      <c r="D624" s="780" t="s">
        <v>2217</v>
      </c>
      <c r="E624" s="782" t="s">
        <v>2218</v>
      </c>
      <c r="F624" s="777" t="s">
        <v>797</v>
      </c>
      <c r="G624" s="105"/>
      <c r="H624" s="105">
        <v>1</v>
      </c>
      <c r="I624" s="105"/>
      <c r="J624" s="105">
        <v>1.1000000000000001</v>
      </c>
      <c r="K624" s="105"/>
      <c r="L624" s="124" t="s">
        <v>1274</v>
      </c>
      <c r="M624" s="105" t="s">
        <v>334</v>
      </c>
      <c r="N624" s="125">
        <v>1024301078944</v>
      </c>
      <c r="O624" s="125" t="s">
        <v>330</v>
      </c>
      <c r="P624" s="122" t="s">
        <v>379</v>
      </c>
      <c r="Q624" s="216" t="s">
        <v>1535</v>
      </c>
      <c r="R624" s="39">
        <v>1</v>
      </c>
      <c r="S624" s="39">
        <v>1</v>
      </c>
      <c r="T624" s="39">
        <v>1</v>
      </c>
      <c r="U624" s="39">
        <v>1</v>
      </c>
      <c r="V624" s="39">
        <f t="shared" si="31"/>
        <v>1</v>
      </c>
      <c r="W624" s="39">
        <v>1</v>
      </c>
      <c r="X624" s="273">
        <f>H624</f>
        <v>1</v>
      </c>
    </row>
    <row r="625" spans="1:24" ht="60">
      <c r="A625" s="259">
        <v>430</v>
      </c>
      <c r="B625" s="248">
        <v>27731</v>
      </c>
      <c r="C625" s="105" t="s">
        <v>965</v>
      </c>
      <c r="D625" s="248" t="s">
        <v>440</v>
      </c>
      <c r="E625" s="248" t="s">
        <v>441</v>
      </c>
      <c r="F625" s="105" t="s">
        <v>798</v>
      </c>
      <c r="G625" s="105"/>
      <c r="H625" s="105">
        <v>1</v>
      </c>
      <c r="I625" s="105"/>
      <c r="J625" s="105">
        <v>0.77</v>
      </c>
      <c r="K625" s="105"/>
      <c r="L625" s="124"/>
      <c r="M625" s="105" t="s">
        <v>442</v>
      </c>
      <c r="N625" s="125">
        <v>317435000004712</v>
      </c>
      <c r="O625" s="125" t="s">
        <v>966</v>
      </c>
      <c r="P625" s="122" t="s">
        <v>442</v>
      </c>
      <c r="Q625" s="105" t="s">
        <v>965</v>
      </c>
      <c r="R625" s="39">
        <v>1</v>
      </c>
      <c r="S625" s="39">
        <v>0</v>
      </c>
      <c r="T625" s="39">
        <v>1</v>
      </c>
      <c r="U625" s="39"/>
      <c r="V625" s="39">
        <f t="shared" si="31"/>
        <v>1</v>
      </c>
      <c r="W625" s="39"/>
      <c r="X625" s="273">
        <v>0</v>
      </c>
    </row>
    <row r="626" spans="1:24" ht="30">
      <c r="A626" s="711">
        <v>431</v>
      </c>
      <c r="B626" s="247">
        <v>26778</v>
      </c>
      <c r="C626" s="109" t="s">
        <v>1140</v>
      </c>
      <c r="D626" s="247" t="s">
        <v>445</v>
      </c>
      <c r="E626" s="247" t="s">
        <v>446</v>
      </c>
      <c r="F626" s="109" t="s">
        <v>399</v>
      </c>
      <c r="G626" s="109"/>
      <c r="H626" s="109">
        <v>1</v>
      </c>
      <c r="I626" s="109"/>
      <c r="J626" s="109">
        <v>0.77</v>
      </c>
      <c r="K626" s="109"/>
      <c r="L626" s="110"/>
      <c r="M626" s="109" t="s">
        <v>443</v>
      </c>
      <c r="N626" s="111">
        <v>1124329001004</v>
      </c>
      <c r="O626" s="111" t="s">
        <v>967</v>
      </c>
      <c r="P626" s="112" t="s">
        <v>444</v>
      </c>
      <c r="Q626" s="109" t="s">
        <v>1140</v>
      </c>
      <c r="R626" s="39">
        <v>1</v>
      </c>
      <c r="S626" s="39">
        <v>0</v>
      </c>
      <c r="T626" s="39"/>
      <c r="U626" s="39"/>
      <c r="V626" s="39">
        <f t="shared" si="31"/>
        <v>1</v>
      </c>
      <c r="W626" s="39"/>
      <c r="X626" s="273">
        <v>0</v>
      </c>
    </row>
    <row r="627" spans="1:24" ht="60">
      <c r="A627" s="711">
        <v>432</v>
      </c>
      <c r="B627" s="248">
        <v>14893</v>
      </c>
      <c r="C627" s="105" t="s">
        <v>1141</v>
      </c>
      <c r="D627" s="248" t="s">
        <v>24</v>
      </c>
      <c r="E627" s="248" t="s">
        <v>25</v>
      </c>
      <c r="F627" s="105" t="s">
        <v>794</v>
      </c>
      <c r="G627" s="105">
        <v>2</v>
      </c>
      <c r="H627" s="105">
        <v>1</v>
      </c>
      <c r="I627" s="105"/>
      <c r="J627" s="105">
        <v>0.77</v>
      </c>
      <c r="K627" s="105"/>
      <c r="L627" s="124"/>
      <c r="M627" s="105" t="s">
        <v>435</v>
      </c>
      <c r="N627" s="125">
        <v>1024301080066</v>
      </c>
      <c r="O627" s="125" t="s">
        <v>103</v>
      </c>
      <c r="P627" s="122" t="s">
        <v>2559</v>
      </c>
      <c r="Q627" s="105" t="s">
        <v>979</v>
      </c>
      <c r="R627" s="39">
        <v>1</v>
      </c>
      <c r="S627" s="39">
        <v>0</v>
      </c>
      <c r="T627" s="39">
        <v>1</v>
      </c>
      <c r="U627" s="39"/>
      <c r="V627" s="39">
        <f t="shared" si="31"/>
        <v>1</v>
      </c>
      <c r="W627" s="39"/>
      <c r="X627" s="273">
        <v>0</v>
      </c>
    </row>
    <row r="628" spans="1:24" ht="60">
      <c r="A628" s="711">
        <v>433</v>
      </c>
      <c r="B628" s="247">
        <v>26510</v>
      </c>
      <c r="C628" s="109" t="s">
        <v>968</v>
      </c>
      <c r="D628" s="247" t="s">
        <v>26</v>
      </c>
      <c r="E628" s="247" t="s">
        <v>27</v>
      </c>
      <c r="F628" s="109" t="s">
        <v>399</v>
      </c>
      <c r="G628" s="109"/>
      <c r="H628" s="109">
        <v>1</v>
      </c>
      <c r="I628" s="109"/>
      <c r="J628" s="109">
        <v>0.75</v>
      </c>
      <c r="K628" s="109"/>
      <c r="L628" s="110"/>
      <c r="M628" s="109" t="s">
        <v>90</v>
      </c>
      <c r="N628" s="111"/>
      <c r="O628" s="111" t="s">
        <v>416</v>
      </c>
      <c r="P628" s="112" t="s">
        <v>90</v>
      </c>
      <c r="Q628" s="109" t="s">
        <v>968</v>
      </c>
      <c r="R628" s="39">
        <v>1</v>
      </c>
      <c r="S628" s="39">
        <v>0</v>
      </c>
      <c r="T628" s="39"/>
      <c r="U628" s="39"/>
      <c r="V628" s="39">
        <f t="shared" si="31"/>
        <v>1</v>
      </c>
      <c r="W628" s="39"/>
      <c r="X628" s="273">
        <v>0</v>
      </c>
    </row>
    <row r="629" spans="1:24" ht="90">
      <c r="A629" s="711">
        <v>434</v>
      </c>
      <c r="B629" s="248">
        <v>8715</v>
      </c>
      <c r="C629" s="105" t="s">
        <v>1142</v>
      </c>
      <c r="D629" s="248">
        <v>58.72325</v>
      </c>
      <c r="E629" s="248">
        <v>50.160139999999998</v>
      </c>
      <c r="F629" s="105" t="s">
        <v>539</v>
      </c>
      <c r="G629" s="105"/>
      <c r="H629" s="105">
        <v>1</v>
      </c>
      <c r="I629" s="105"/>
      <c r="J629" s="105">
        <v>0.75</v>
      </c>
      <c r="K629" s="105"/>
      <c r="L629" s="124"/>
      <c r="M629" s="105" t="s">
        <v>91</v>
      </c>
      <c r="N629" s="125">
        <v>1134345028047</v>
      </c>
      <c r="O629" s="125" t="s">
        <v>417</v>
      </c>
      <c r="P629" s="122" t="s">
        <v>91</v>
      </c>
      <c r="Q629" s="105" t="s">
        <v>1142</v>
      </c>
      <c r="R629" s="39">
        <v>1</v>
      </c>
      <c r="S629" s="39">
        <v>0</v>
      </c>
      <c r="T629" s="39">
        <v>1</v>
      </c>
      <c r="U629" s="39"/>
      <c r="V629" s="39">
        <f t="shared" si="31"/>
        <v>1</v>
      </c>
      <c r="W629" s="39"/>
      <c r="X629" s="273">
        <v>0</v>
      </c>
    </row>
    <row r="630" spans="1:24" ht="60">
      <c r="A630" s="711">
        <v>435</v>
      </c>
      <c r="B630" s="248">
        <v>26511</v>
      </c>
      <c r="C630" s="105" t="s">
        <v>1142</v>
      </c>
      <c r="D630" s="248" t="s">
        <v>30</v>
      </c>
      <c r="E630" s="248" t="s">
        <v>31</v>
      </c>
      <c r="F630" s="105" t="s">
        <v>794</v>
      </c>
      <c r="G630" s="105"/>
      <c r="H630" s="105">
        <v>1</v>
      </c>
      <c r="I630" s="105"/>
      <c r="J630" s="105">
        <v>0.75</v>
      </c>
      <c r="K630" s="105"/>
      <c r="L630" s="124"/>
      <c r="M630" s="105" t="s">
        <v>92</v>
      </c>
      <c r="N630" s="125">
        <v>1074345058413</v>
      </c>
      <c r="O630" s="125" t="s">
        <v>418</v>
      </c>
      <c r="P630" s="122" t="s">
        <v>92</v>
      </c>
      <c r="Q630" s="105" t="s">
        <v>1142</v>
      </c>
      <c r="R630" s="39">
        <v>1</v>
      </c>
      <c r="S630" s="39">
        <v>0</v>
      </c>
      <c r="T630" s="39">
        <v>1</v>
      </c>
      <c r="U630" s="39"/>
      <c r="V630" s="39">
        <f t="shared" si="31"/>
        <v>1</v>
      </c>
      <c r="W630" s="39"/>
      <c r="X630" s="273">
        <v>0</v>
      </c>
    </row>
    <row r="631" spans="1:24" ht="60">
      <c r="A631" s="711">
        <v>436</v>
      </c>
      <c r="B631" s="247">
        <v>15451</v>
      </c>
      <c r="C631" s="109" t="s">
        <v>2063</v>
      </c>
      <c r="D631" s="247" t="s">
        <v>53</v>
      </c>
      <c r="E631" s="247" t="s">
        <v>54</v>
      </c>
      <c r="F631" s="109" t="s">
        <v>604</v>
      </c>
      <c r="G631" s="109"/>
      <c r="H631" s="109">
        <v>2</v>
      </c>
      <c r="I631" s="109"/>
      <c r="J631" s="109">
        <v>1.5</v>
      </c>
      <c r="K631" s="109"/>
      <c r="L631" s="110"/>
      <c r="M631" s="109" t="s">
        <v>93</v>
      </c>
      <c r="N631" s="111">
        <v>316435000081125</v>
      </c>
      <c r="O631" s="111" t="s">
        <v>419</v>
      </c>
      <c r="P631" s="112" t="s">
        <v>420</v>
      </c>
      <c r="Q631" s="109" t="s">
        <v>2063</v>
      </c>
      <c r="R631" s="39">
        <v>1</v>
      </c>
      <c r="S631" s="39">
        <v>0</v>
      </c>
      <c r="T631" s="39"/>
      <c r="U631" s="39"/>
      <c r="V631" s="39">
        <f t="shared" si="31"/>
        <v>2</v>
      </c>
      <c r="W631" s="39"/>
      <c r="X631" s="273">
        <v>0</v>
      </c>
    </row>
    <row r="632" spans="1:24" ht="30" customHeight="1">
      <c r="A632" s="711">
        <v>437</v>
      </c>
      <c r="B632" s="247">
        <v>27576</v>
      </c>
      <c r="C632" s="109" t="s">
        <v>1143</v>
      </c>
      <c r="D632" s="247" t="s">
        <v>55</v>
      </c>
      <c r="E632" s="247" t="s">
        <v>56</v>
      </c>
      <c r="F632" s="109" t="s">
        <v>399</v>
      </c>
      <c r="G632" s="109"/>
      <c r="H632" s="109">
        <v>1</v>
      </c>
      <c r="I632" s="109"/>
      <c r="J632" s="109">
        <v>1.1000000000000001</v>
      </c>
      <c r="K632" s="109"/>
      <c r="L632" s="110"/>
      <c r="M632" s="109" t="s">
        <v>2700</v>
      </c>
      <c r="N632" s="111" t="s">
        <v>2701</v>
      </c>
      <c r="O632" s="111" t="s">
        <v>2702</v>
      </c>
      <c r="P632" s="109" t="s">
        <v>2700</v>
      </c>
      <c r="Q632" s="109" t="s">
        <v>1143</v>
      </c>
      <c r="R632" s="39">
        <v>1</v>
      </c>
      <c r="S632" s="39">
        <v>0</v>
      </c>
      <c r="T632" s="39"/>
      <c r="U632" s="39"/>
      <c r="V632" s="39">
        <f t="shared" si="31"/>
        <v>1</v>
      </c>
      <c r="W632" s="39"/>
      <c r="X632" s="273">
        <v>0</v>
      </c>
    </row>
    <row r="633" spans="1:24" ht="60">
      <c r="A633" s="711">
        <v>438</v>
      </c>
      <c r="B633" s="248">
        <v>20134</v>
      </c>
      <c r="C633" s="105" t="s">
        <v>969</v>
      </c>
      <c r="D633" s="248">
        <v>58.71387</v>
      </c>
      <c r="E633" s="248">
        <v>50.120229999999999</v>
      </c>
      <c r="F633" s="105" t="s">
        <v>794</v>
      </c>
      <c r="G633" s="105">
        <v>5.0999999999999996</v>
      </c>
      <c r="H633" s="105">
        <v>1</v>
      </c>
      <c r="I633" s="105"/>
      <c r="J633" s="105">
        <v>1.1000000000000001</v>
      </c>
      <c r="K633" s="105"/>
      <c r="L633" s="124" t="s">
        <v>1275</v>
      </c>
      <c r="M633" s="105" t="s">
        <v>334</v>
      </c>
      <c r="N633" s="125">
        <v>1024301078944</v>
      </c>
      <c r="O633" s="125" t="s">
        <v>330</v>
      </c>
      <c r="P633" s="122" t="s">
        <v>379</v>
      </c>
      <c r="Q633" s="216" t="s">
        <v>1536</v>
      </c>
      <c r="R633" s="39">
        <v>1</v>
      </c>
      <c r="S633" s="39">
        <v>1</v>
      </c>
      <c r="T633" s="39">
        <v>1</v>
      </c>
      <c r="U633" s="39">
        <v>1</v>
      </c>
      <c r="V633" s="39">
        <f t="shared" si="31"/>
        <v>1</v>
      </c>
      <c r="W633" s="39"/>
      <c r="X633" s="273">
        <f>H633</f>
        <v>1</v>
      </c>
    </row>
    <row r="634" spans="1:24" ht="60">
      <c r="A634" s="872">
        <v>439</v>
      </c>
      <c r="B634" s="874">
        <v>20135</v>
      </c>
      <c r="C634" s="884" t="s">
        <v>970</v>
      </c>
      <c r="D634" s="874">
        <v>58.704160000000002</v>
      </c>
      <c r="E634" s="874">
        <v>50.093359999999997</v>
      </c>
      <c r="F634" s="884" t="s">
        <v>794</v>
      </c>
      <c r="G634" s="105">
        <v>5.0999999999999996</v>
      </c>
      <c r="H634" s="105">
        <v>1</v>
      </c>
      <c r="I634" s="105"/>
      <c r="J634" s="105">
        <v>0.77</v>
      </c>
      <c r="K634" s="105"/>
      <c r="L634" s="124" t="s">
        <v>1275</v>
      </c>
      <c r="M634" s="105" t="s">
        <v>334</v>
      </c>
      <c r="N634" s="125">
        <v>1024301078944</v>
      </c>
      <c r="O634" s="125" t="s">
        <v>330</v>
      </c>
      <c r="P634" s="122" t="s">
        <v>379</v>
      </c>
      <c r="Q634" s="216" t="s">
        <v>1537</v>
      </c>
      <c r="R634" s="39">
        <v>1</v>
      </c>
      <c r="S634" s="39">
        <v>1</v>
      </c>
      <c r="T634" s="39">
        <v>1</v>
      </c>
      <c r="U634" s="39">
        <v>1</v>
      </c>
      <c r="V634" s="39">
        <f t="shared" si="31"/>
        <v>1</v>
      </c>
      <c r="W634" s="39">
        <v>0</v>
      </c>
      <c r="X634" s="273">
        <f>H634</f>
        <v>1</v>
      </c>
    </row>
    <row r="635" spans="1:24" s="368" customFormat="1" ht="42.75" customHeight="1">
      <c r="A635" s="886"/>
      <c r="B635" s="875"/>
      <c r="C635" s="885"/>
      <c r="D635" s="875"/>
      <c r="E635" s="875"/>
      <c r="F635" s="885"/>
      <c r="G635" s="105"/>
      <c r="H635" s="105"/>
      <c r="I635" s="105"/>
      <c r="J635" s="105"/>
      <c r="K635" s="105"/>
      <c r="L635" s="124"/>
      <c r="M635" s="105"/>
      <c r="N635" s="125"/>
      <c r="O635" s="125"/>
      <c r="P635" s="122" t="s">
        <v>2124</v>
      </c>
      <c r="Q635" s="216"/>
      <c r="R635" s="39"/>
      <c r="S635" s="39"/>
      <c r="T635" s="39"/>
      <c r="U635" s="39"/>
      <c r="V635" s="39"/>
      <c r="W635" s="39"/>
      <c r="X635" s="273"/>
    </row>
    <row r="636" spans="1:24" ht="45">
      <c r="A636" s="259">
        <v>440</v>
      </c>
      <c r="B636" s="247">
        <v>27010</v>
      </c>
      <c r="C636" s="109" t="s">
        <v>971</v>
      </c>
      <c r="D636" s="247" t="s">
        <v>402</v>
      </c>
      <c r="E636" s="247" t="s">
        <v>403</v>
      </c>
      <c r="F636" s="109" t="s">
        <v>399</v>
      </c>
      <c r="G636" s="109">
        <v>2</v>
      </c>
      <c r="H636" s="109">
        <v>1</v>
      </c>
      <c r="I636" s="109"/>
      <c r="J636" s="109">
        <v>0.66</v>
      </c>
      <c r="K636" s="109"/>
      <c r="L636" s="110"/>
      <c r="M636" s="109" t="s">
        <v>398</v>
      </c>
      <c r="N636" s="111">
        <v>1124329001004</v>
      </c>
      <c r="O636" s="111" t="s">
        <v>971</v>
      </c>
      <c r="P636" s="112" t="s">
        <v>398</v>
      </c>
      <c r="Q636" s="109" t="s">
        <v>971</v>
      </c>
      <c r="R636" s="39">
        <v>1</v>
      </c>
      <c r="S636" s="39">
        <v>0</v>
      </c>
      <c r="T636" s="39"/>
      <c r="U636" s="39"/>
      <c r="V636" s="39">
        <f t="shared" si="31"/>
        <v>1</v>
      </c>
      <c r="W636" s="39"/>
      <c r="X636" s="273">
        <v>0</v>
      </c>
    </row>
    <row r="637" spans="1:24" ht="60">
      <c r="A637" s="259">
        <v>441</v>
      </c>
      <c r="B637" s="247">
        <v>26776</v>
      </c>
      <c r="C637" s="109" t="s">
        <v>972</v>
      </c>
      <c r="D637" s="247" t="s">
        <v>401</v>
      </c>
      <c r="E637" s="247">
        <v>50.491241000000002</v>
      </c>
      <c r="F637" s="109" t="s">
        <v>399</v>
      </c>
      <c r="G637" s="109">
        <v>2</v>
      </c>
      <c r="H637" s="109">
        <v>1</v>
      </c>
      <c r="I637" s="109"/>
      <c r="J637" s="109">
        <v>0.77</v>
      </c>
      <c r="K637" s="109"/>
      <c r="L637" s="110"/>
      <c r="M637" s="109" t="s">
        <v>400</v>
      </c>
      <c r="N637" s="111"/>
      <c r="O637" s="111" t="s">
        <v>972</v>
      </c>
      <c r="P637" s="112" t="s">
        <v>400</v>
      </c>
      <c r="Q637" s="109" t="s">
        <v>972</v>
      </c>
      <c r="R637" s="39">
        <v>1</v>
      </c>
      <c r="S637" s="39">
        <v>0</v>
      </c>
      <c r="T637" s="39"/>
      <c r="U637" s="39"/>
      <c r="V637" s="39">
        <f t="shared" si="31"/>
        <v>1</v>
      </c>
      <c r="W637" s="39"/>
      <c r="X637" s="273">
        <v>0</v>
      </c>
    </row>
    <row r="638" spans="1:24" ht="30">
      <c r="A638" s="259">
        <v>442</v>
      </c>
      <c r="B638" s="247">
        <v>26777</v>
      </c>
      <c r="C638" s="109" t="s">
        <v>1073</v>
      </c>
      <c r="D638" s="247" t="s">
        <v>447</v>
      </c>
      <c r="E638" s="247" t="s">
        <v>448</v>
      </c>
      <c r="F638" s="109" t="s">
        <v>399</v>
      </c>
      <c r="G638" s="109"/>
      <c r="H638" s="109">
        <v>1</v>
      </c>
      <c r="I638" s="109"/>
      <c r="J638" s="109">
        <v>0.77</v>
      </c>
      <c r="K638" s="109"/>
      <c r="L638" s="110"/>
      <c r="M638" s="109" t="s">
        <v>451</v>
      </c>
      <c r="N638" s="111"/>
      <c r="O638" s="111"/>
      <c r="P638" s="112" t="s">
        <v>452</v>
      </c>
      <c r="Q638" s="109" t="s">
        <v>1073</v>
      </c>
      <c r="R638" s="39">
        <v>1</v>
      </c>
      <c r="S638" s="39">
        <v>0</v>
      </c>
      <c r="T638" s="39"/>
      <c r="U638" s="39"/>
      <c r="V638" s="39">
        <f t="shared" si="31"/>
        <v>1</v>
      </c>
      <c r="W638" s="39"/>
      <c r="X638" s="273">
        <v>0</v>
      </c>
    </row>
    <row r="639" spans="1:24" ht="30">
      <c r="A639" s="259">
        <v>443</v>
      </c>
      <c r="B639" s="247">
        <v>26773</v>
      </c>
      <c r="C639" s="109" t="s">
        <v>459</v>
      </c>
      <c r="D639" s="247" t="s">
        <v>453</v>
      </c>
      <c r="E639" s="247" t="s">
        <v>454</v>
      </c>
      <c r="F639" s="109" t="s">
        <v>399</v>
      </c>
      <c r="G639" s="109"/>
      <c r="H639" s="109">
        <v>1</v>
      </c>
      <c r="I639" s="109"/>
      <c r="J639" s="109">
        <v>0.77</v>
      </c>
      <c r="K639" s="109"/>
      <c r="L639" s="110"/>
      <c r="M639" s="109" t="s">
        <v>449</v>
      </c>
      <c r="N639" s="111"/>
      <c r="O639" s="111"/>
      <c r="P639" s="112" t="s">
        <v>450</v>
      </c>
      <c r="Q639" s="109" t="s">
        <v>459</v>
      </c>
      <c r="R639" s="39">
        <v>1</v>
      </c>
      <c r="S639" s="39">
        <v>0</v>
      </c>
      <c r="T639" s="39"/>
      <c r="U639" s="39"/>
      <c r="V639" s="39">
        <f t="shared" si="31"/>
        <v>1</v>
      </c>
      <c r="W639" s="39"/>
      <c r="X639" s="273">
        <v>0</v>
      </c>
    </row>
    <row r="640" spans="1:24" ht="120">
      <c r="A640" s="735">
        <v>444</v>
      </c>
      <c r="B640" s="736">
        <v>20136</v>
      </c>
      <c r="C640" s="783" t="s">
        <v>2321</v>
      </c>
      <c r="D640" s="736">
        <v>58.713430000000002</v>
      </c>
      <c r="E640" s="736">
        <v>50.120109999999997</v>
      </c>
      <c r="F640" s="737" t="s">
        <v>794</v>
      </c>
      <c r="G640" s="105"/>
      <c r="H640" s="105">
        <v>1</v>
      </c>
      <c r="I640" s="105"/>
      <c r="J640" s="105">
        <v>1.1000000000000001</v>
      </c>
      <c r="K640" s="105"/>
      <c r="L640" s="124" t="s">
        <v>1275</v>
      </c>
      <c r="M640" s="105" t="s">
        <v>334</v>
      </c>
      <c r="N640" s="125">
        <v>1024301078944</v>
      </c>
      <c r="O640" s="125" t="s">
        <v>330</v>
      </c>
      <c r="P640" s="122" t="s">
        <v>605</v>
      </c>
      <c r="Q640" s="216" t="s">
        <v>1538</v>
      </c>
      <c r="R640" s="39">
        <v>1</v>
      </c>
      <c r="S640" s="39">
        <v>1</v>
      </c>
      <c r="T640" s="39">
        <v>1</v>
      </c>
      <c r="U640" s="39">
        <v>1</v>
      </c>
      <c r="V640" s="39">
        <f t="shared" si="31"/>
        <v>1</v>
      </c>
      <c r="W640" s="39">
        <v>1</v>
      </c>
      <c r="X640" s="273">
        <f t="shared" ref="X640:X662" si="35">H640</f>
        <v>1</v>
      </c>
    </row>
    <row r="641" spans="1:24" ht="15" customHeight="1">
      <c r="A641" s="981">
        <v>445</v>
      </c>
      <c r="B641" s="1028">
        <v>20137</v>
      </c>
      <c r="C641" s="951" t="s">
        <v>973</v>
      </c>
      <c r="D641" s="1028">
        <v>58.713940000000001</v>
      </c>
      <c r="E641" s="1028">
        <v>50.132959999999997</v>
      </c>
      <c r="F641" s="951" t="s">
        <v>539</v>
      </c>
      <c r="G641" s="951">
        <v>3</v>
      </c>
      <c r="H641" s="951">
        <v>1</v>
      </c>
      <c r="I641" s="785"/>
      <c r="J641" s="951">
        <v>1.1000000000000001</v>
      </c>
      <c r="K641" s="785"/>
      <c r="L641" s="786"/>
      <c r="M641" s="951" t="s">
        <v>334</v>
      </c>
      <c r="N641" s="1119">
        <v>1024301078944</v>
      </c>
      <c r="O641" s="1119" t="s">
        <v>330</v>
      </c>
      <c r="P641" s="787" t="s">
        <v>606</v>
      </c>
      <c r="Q641" s="688" t="s">
        <v>1539</v>
      </c>
      <c r="R641" s="39">
        <v>1</v>
      </c>
      <c r="S641" s="39">
        <v>1</v>
      </c>
      <c r="T641" s="39">
        <v>1</v>
      </c>
      <c r="U641" s="39"/>
      <c r="V641" s="39">
        <f t="shared" si="31"/>
        <v>1</v>
      </c>
      <c r="W641" s="39"/>
      <c r="X641" s="273">
        <f t="shared" si="35"/>
        <v>1</v>
      </c>
    </row>
    <row r="642" spans="1:24" ht="45">
      <c r="A642" s="982"/>
      <c r="B642" s="1029"/>
      <c r="C642" s="952"/>
      <c r="D642" s="1029"/>
      <c r="E642" s="1029"/>
      <c r="F642" s="952"/>
      <c r="G642" s="952"/>
      <c r="H642" s="952"/>
      <c r="I642" s="788"/>
      <c r="J642" s="952"/>
      <c r="K642" s="788"/>
      <c r="L642" s="789" t="s">
        <v>1275</v>
      </c>
      <c r="M642" s="952"/>
      <c r="N642" s="1120"/>
      <c r="O642" s="1120"/>
      <c r="P642" s="787" t="s">
        <v>397</v>
      </c>
      <c r="Q642" s="688"/>
      <c r="R642" s="39"/>
      <c r="S642" s="39"/>
      <c r="T642" s="39"/>
      <c r="U642" s="39"/>
      <c r="V642" s="39">
        <f t="shared" si="31"/>
        <v>0</v>
      </c>
      <c r="W642" s="39"/>
      <c r="X642" s="273">
        <f t="shared" si="35"/>
        <v>0</v>
      </c>
    </row>
    <row r="643" spans="1:24" ht="90">
      <c r="A643" s="237">
        <v>446</v>
      </c>
      <c r="B643" s="247">
        <v>20138</v>
      </c>
      <c r="C643" s="109" t="s">
        <v>974</v>
      </c>
      <c r="D643" s="247">
        <v>58.722230000000003</v>
      </c>
      <c r="E643" s="247">
        <v>50.148690000000002</v>
      </c>
      <c r="F643" s="109" t="s">
        <v>399</v>
      </c>
      <c r="G643" s="109"/>
      <c r="H643" s="109">
        <v>1</v>
      </c>
      <c r="I643" s="109"/>
      <c r="J643" s="109">
        <v>1.1000000000000001</v>
      </c>
      <c r="K643" s="109"/>
      <c r="L643" s="110" t="s">
        <v>1274</v>
      </c>
      <c r="M643" s="109" t="s">
        <v>334</v>
      </c>
      <c r="N643" s="111">
        <v>1024301078944</v>
      </c>
      <c r="O643" s="111" t="s">
        <v>330</v>
      </c>
      <c r="P643" s="112" t="s">
        <v>379</v>
      </c>
      <c r="Q643" s="217" t="s">
        <v>1540</v>
      </c>
      <c r="R643" s="39">
        <v>1</v>
      </c>
      <c r="S643" s="39">
        <v>1</v>
      </c>
      <c r="T643" s="39"/>
      <c r="U643" s="39"/>
      <c r="V643" s="39">
        <f t="shared" si="31"/>
        <v>1</v>
      </c>
      <c r="W643" s="39">
        <v>1</v>
      </c>
      <c r="X643" s="273">
        <f t="shared" si="35"/>
        <v>1</v>
      </c>
    </row>
    <row r="644" spans="1:24" ht="30" customHeight="1">
      <c r="A644" s="868">
        <v>447</v>
      </c>
      <c r="B644" s="1132">
        <v>20139</v>
      </c>
      <c r="C644" s="964" t="s">
        <v>1074</v>
      </c>
      <c r="D644" s="1132">
        <v>58.720669999999998</v>
      </c>
      <c r="E644" s="1132">
        <v>50.152740000000001</v>
      </c>
      <c r="F644" s="964" t="s">
        <v>399</v>
      </c>
      <c r="G644" s="964"/>
      <c r="H644" s="964">
        <v>1</v>
      </c>
      <c r="I644" s="532"/>
      <c r="J644" s="964">
        <v>1.1000000000000001</v>
      </c>
      <c r="K644" s="532"/>
      <c r="L644" s="1127" t="s">
        <v>1274</v>
      </c>
      <c r="M644" s="964" t="s">
        <v>334</v>
      </c>
      <c r="N644" s="986">
        <v>1024301078944</v>
      </c>
      <c r="O644" s="986" t="s">
        <v>330</v>
      </c>
      <c r="P644" s="112" t="s">
        <v>421</v>
      </c>
      <c r="Q644" s="217" t="s">
        <v>1541</v>
      </c>
      <c r="R644" s="39">
        <v>1</v>
      </c>
      <c r="S644" s="39">
        <v>1</v>
      </c>
      <c r="T644" s="39"/>
      <c r="U644" s="39"/>
      <c r="V644" s="39">
        <f t="shared" si="31"/>
        <v>1</v>
      </c>
      <c r="W644" s="39">
        <v>1</v>
      </c>
      <c r="X644" s="273">
        <f t="shared" si="35"/>
        <v>1</v>
      </c>
    </row>
    <row r="645" spans="1:24" s="368" customFormat="1" ht="63.75" customHeight="1">
      <c r="A645" s="898"/>
      <c r="B645" s="1133"/>
      <c r="C645" s="965"/>
      <c r="D645" s="1133"/>
      <c r="E645" s="1133"/>
      <c r="F645" s="965"/>
      <c r="G645" s="965"/>
      <c r="H645" s="965"/>
      <c r="I645" s="536"/>
      <c r="J645" s="965"/>
      <c r="K645" s="536"/>
      <c r="L645" s="1128"/>
      <c r="M645" s="965"/>
      <c r="N645" s="987"/>
      <c r="O645" s="987"/>
      <c r="P645" s="112" t="s">
        <v>2125</v>
      </c>
      <c r="Q645" s="217" t="s">
        <v>2516</v>
      </c>
      <c r="R645" s="39"/>
      <c r="S645" s="39"/>
      <c r="T645" s="39"/>
      <c r="U645" s="39"/>
      <c r="V645" s="39"/>
      <c r="W645" s="39"/>
      <c r="X645" s="273"/>
    </row>
    <row r="646" spans="1:24" s="368" customFormat="1" ht="48.75" customHeight="1">
      <c r="A646" s="869"/>
      <c r="B646" s="1134"/>
      <c r="C646" s="966"/>
      <c r="D646" s="1134"/>
      <c r="E646" s="1134"/>
      <c r="F646" s="966"/>
      <c r="G646" s="966"/>
      <c r="H646" s="966"/>
      <c r="I646" s="533"/>
      <c r="J646" s="966"/>
      <c r="K646" s="533"/>
      <c r="L646" s="1129"/>
      <c r="M646" s="966"/>
      <c r="N646" s="988"/>
      <c r="O646" s="988"/>
      <c r="P646" s="112" t="s">
        <v>2126</v>
      </c>
      <c r="Q646" s="217" t="s">
        <v>2517</v>
      </c>
      <c r="R646" s="39"/>
      <c r="S646" s="39"/>
      <c r="T646" s="39"/>
      <c r="U646" s="39"/>
      <c r="V646" s="39"/>
      <c r="W646" s="39"/>
      <c r="X646" s="273"/>
    </row>
    <row r="647" spans="1:24" ht="75">
      <c r="A647" s="872">
        <v>448</v>
      </c>
      <c r="B647" s="874">
        <v>20140</v>
      </c>
      <c r="C647" s="884" t="s">
        <v>1976</v>
      </c>
      <c r="D647" s="874" t="s">
        <v>1977</v>
      </c>
      <c r="E647" s="874" t="s">
        <v>1978</v>
      </c>
      <c r="F647" s="884" t="s">
        <v>794</v>
      </c>
      <c r="G647" s="884">
        <v>5.0999999999999996</v>
      </c>
      <c r="H647" s="884">
        <v>1</v>
      </c>
      <c r="I647" s="530"/>
      <c r="J647" s="884">
        <v>1.1000000000000001</v>
      </c>
      <c r="K647" s="530"/>
      <c r="L647" s="984" t="s">
        <v>1275</v>
      </c>
      <c r="M647" s="884" t="s">
        <v>334</v>
      </c>
      <c r="N647" s="973">
        <v>1024301078944</v>
      </c>
      <c r="O647" s="973" t="s">
        <v>330</v>
      </c>
      <c r="P647" s="122" t="s">
        <v>421</v>
      </c>
      <c r="Q647" s="216" t="s">
        <v>1542</v>
      </c>
      <c r="R647" s="39">
        <v>1</v>
      </c>
      <c r="S647" s="39">
        <v>1</v>
      </c>
      <c r="T647" s="39">
        <v>1</v>
      </c>
      <c r="U647" s="39">
        <v>1</v>
      </c>
      <c r="V647" s="39">
        <f t="shared" ref="V647:V734" si="36">H647</f>
        <v>1</v>
      </c>
      <c r="W647" s="39"/>
      <c r="X647" s="273">
        <f t="shared" si="35"/>
        <v>1</v>
      </c>
    </row>
    <row r="648" spans="1:24" s="368" customFormat="1" ht="90">
      <c r="A648" s="886"/>
      <c r="B648" s="875"/>
      <c r="C648" s="885"/>
      <c r="D648" s="875"/>
      <c r="E648" s="875"/>
      <c r="F648" s="885"/>
      <c r="G648" s="885"/>
      <c r="H648" s="885"/>
      <c r="I648" s="531"/>
      <c r="J648" s="885"/>
      <c r="K648" s="531"/>
      <c r="L648" s="985"/>
      <c r="M648" s="885"/>
      <c r="N648" s="974"/>
      <c r="O648" s="974"/>
      <c r="P648" s="122" t="s">
        <v>2127</v>
      </c>
      <c r="Q648" s="216" t="s">
        <v>2518</v>
      </c>
      <c r="R648" s="39"/>
      <c r="S648" s="39"/>
      <c r="T648" s="39"/>
      <c r="U648" s="39"/>
      <c r="V648" s="39"/>
      <c r="W648" s="39"/>
      <c r="X648" s="273"/>
    </row>
    <row r="649" spans="1:24" ht="60">
      <c r="A649" s="236">
        <v>449</v>
      </c>
      <c r="B649" s="248">
        <v>20141</v>
      </c>
      <c r="C649" s="105" t="s">
        <v>2322</v>
      </c>
      <c r="D649" s="248" t="s">
        <v>2324</v>
      </c>
      <c r="E649" s="248" t="s">
        <v>2323</v>
      </c>
      <c r="F649" s="105" t="s">
        <v>794</v>
      </c>
      <c r="G649" s="105"/>
      <c r="H649" s="105">
        <v>2</v>
      </c>
      <c r="I649" s="105"/>
      <c r="J649" s="105">
        <v>2.2000000000000002</v>
      </c>
      <c r="K649" s="105"/>
      <c r="L649" s="124" t="s">
        <v>1277</v>
      </c>
      <c r="M649" s="105" t="s">
        <v>334</v>
      </c>
      <c r="N649" s="125">
        <v>1024301078944</v>
      </c>
      <c r="O649" s="125" t="s">
        <v>343</v>
      </c>
      <c r="P649" s="122" t="s">
        <v>421</v>
      </c>
      <c r="Q649" s="216" t="s">
        <v>1543</v>
      </c>
      <c r="R649" s="39">
        <v>1</v>
      </c>
      <c r="S649" s="39">
        <v>1</v>
      </c>
      <c r="T649" s="39">
        <v>1</v>
      </c>
      <c r="U649" s="39">
        <v>1</v>
      </c>
      <c r="V649" s="39">
        <f t="shared" si="36"/>
        <v>2</v>
      </c>
      <c r="W649" s="39">
        <v>1</v>
      </c>
      <c r="X649" s="273">
        <f t="shared" si="35"/>
        <v>2</v>
      </c>
    </row>
    <row r="650" spans="1:24" ht="120">
      <c r="A650" s="236">
        <v>450</v>
      </c>
      <c r="B650" s="248">
        <v>20142</v>
      </c>
      <c r="C650" s="105" t="s">
        <v>460</v>
      </c>
      <c r="D650" s="248">
        <v>58.717910000000003</v>
      </c>
      <c r="E650" s="248">
        <v>50.164400000000001</v>
      </c>
      <c r="F650" s="105" t="s">
        <v>794</v>
      </c>
      <c r="G650" s="105">
        <v>8.1999999999999993</v>
      </c>
      <c r="H650" s="105">
        <v>1</v>
      </c>
      <c r="I650" s="105"/>
      <c r="J650" s="105">
        <v>1.1000000000000001</v>
      </c>
      <c r="K650" s="105"/>
      <c r="L650" s="124" t="s">
        <v>1274</v>
      </c>
      <c r="M650" s="105" t="s">
        <v>334</v>
      </c>
      <c r="N650" s="125">
        <v>1024301078944</v>
      </c>
      <c r="O650" s="125" t="s">
        <v>330</v>
      </c>
      <c r="P650" s="122" t="s">
        <v>115</v>
      </c>
      <c r="Q650" s="216" t="s">
        <v>1544</v>
      </c>
      <c r="R650" s="39">
        <v>1</v>
      </c>
      <c r="S650" s="39">
        <v>1</v>
      </c>
      <c r="T650" s="39">
        <v>1</v>
      </c>
      <c r="U650" s="39">
        <v>1</v>
      </c>
      <c r="V650" s="39">
        <f t="shared" si="36"/>
        <v>1</v>
      </c>
      <c r="W650" s="39">
        <v>1</v>
      </c>
      <c r="X650" s="273">
        <f t="shared" si="35"/>
        <v>1</v>
      </c>
    </row>
    <row r="651" spans="1:24" ht="105">
      <c r="A651" s="237">
        <v>451</v>
      </c>
      <c r="B651" s="247">
        <v>20143</v>
      </c>
      <c r="C651" s="109" t="s">
        <v>975</v>
      </c>
      <c r="D651" s="247">
        <v>58.702379999999998</v>
      </c>
      <c r="E651" s="247">
        <v>50.176609999999997</v>
      </c>
      <c r="F651" s="109" t="s">
        <v>399</v>
      </c>
      <c r="G651" s="109"/>
      <c r="H651" s="109">
        <v>1</v>
      </c>
      <c r="I651" s="109"/>
      <c r="J651" s="109">
        <v>1.1000000000000001</v>
      </c>
      <c r="K651" s="109"/>
      <c r="L651" s="110" t="s">
        <v>1274</v>
      </c>
      <c r="M651" s="109" t="s">
        <v>334</v>
      </c>
      <c r="N651" s="111">
        <v>1024301078944</v>
      </c>
      <c r="O651" s="111" t="s">
        <v>330</v>
      </c>
      <c r="P651" s="112" t="s">
        <v>415</v>
      </c>
      <c r="Q651" s="217" t="s">
        <v>1545</v>
      </c>
      <c r="R651" s="39">
        <v>1</v>
      </c>
      <c r="S651" s="39">
        <v>1</v>
      </c>
      <c r="T651" s="39"/>
      <c r="U651" s="39"/>
      <c r="V651" s="39">
        <f t="shared" si="36"/>
        <v>1</v>
      </c>
      <c r="W651" s="39">
        <v>1</v>
      </c>
      <c r="X651" s="273">
        <f t="shared" si="35"/>
        <v>1</v>
      </c>
    </row>
    <row r="652" spans="1:24" ht="105">
      <c r="A652" s="872">
        <v>452</v>
      </c>
      <c r="B652" s="874">
        <v>17997</v>
      </c>
      <c r="C652" s="884" t="s">
        <v>2325</v>
      </c>
      <c r="D652" s="874" t="s">
        <v>2326</v>
      </c>
      <c r="E652" s="874" t="s">
        <v>2327</v>
      </c>
      <c r="F652" s="884" t="s">
        <v>794</v>
      </c>
      <c r="G652" s="884"/>
      <c r="H652" s="884">
        <v>1</v>
      </c>
      <c r="I652" s="566"/>
      <c r="J652" s="884">
        <v>1.1000000000000001</v>
      </c>
      <c r="K652" s="566"/>
      <c r="L652" s="984" t="s">
        <v>1274</v>
      </c>
      <c r="M652" s="884" t="s">
        <v>334</v>
      </c>
      <c r="N652" s="973">
        <v>1024301078944</v>
      </c>
      <c r="O652" s="973" t="s">
        <v>330</v>
      </c>
      <c r="P652" s="122" t="s">
        <v>415</v>
      </c>
      <c r="Q652" s="216" t="s">
        <v>1546</v>
      </c>
      <c r="R652" s="39">
        <v>1</v>
      </c>
      <c r="S652" s="39">
        <v>1</v>
      </c>
      <c r="T652" s="39">
        <v>1</v>
      </c>
      <c r="U652" s="39">
        <v>1</v>
      </c>
      <c r="V652" s="39">
        <f t="shared" si="36"/>
        <v>1</v>
      </c>
      <c r="W652" s="39">
        <v>1</v>
      </c>
      <c r="X652" s="273">
        <f t="shared" si="35"/>
        <v>1</v>
      </c>
    </row>
    <row r="653" spans="1:24" s="368" customFormat="1" ht="75">
      <c r="A653" s="886"/>
      <c r="B653" s="875"/>
      <c r="C653" s="885"/>
      <c r="D653" s="875"/>
      <c r="E653" s="875"/>
      <c r="F653" s="885"/>
      <c r="G653" s="885"/>
      <c r="H653" s="885"/>
      <c r="I653" s="567"/>
      <c r="J653" s="885"/>
      <c r="K653" s="567"/>
      <c r="L653" s="985"/>
      <c r="M653" s="885"/>
      <c r="N653" s="974"/>
      <c r="O653" s="974"/>
      <c r="P653" s="122" t="s">
        <v>2070</v>
      </c>
      <c r="Q653" s="216" t="s">
        <v>2519</v>
      </c>
      <c r="R653" s="39"/>
      <c r="S653" s="39"/>
      <c r="T653" s="39"/>
      <c r="U653" s="39"/>
      <c r="V653" s="39"/>
      <c r="W653" s="39"/>
      <c r="X653" s="273"/>
    </row>
    <row r="654" spans="1:24" ht="60">
      <c r="A654" s="872">
        <v>453</v>
      </c>
      <c r="B654" s="874">
        <v>20145</v>
      </c>
      <c r="C654" s="884" t="s">
        <v>2328</v>
      </c>
      <c r="D654" s="874" t="s">
        <v>2329</v>
      </c>
      <c r="E654" s="874" t="s">
        <v>2330</v>
      </c>
      <c r="F654" s="884" t="s">
        <v>794</v>
      </c>
      <c r="G654" s="884"/>
      <c r="H654" s="884">
        <v>1</v>
      </c>
      <c r="I654" s="566"/>
      <c r="J654" s="884">
        <v>1.1000000000000001</v>
      </c>
      <c r="K654" s="566"/>
      <c r="L654" s="984" t="s">
        <v>1274</v>
      </c>
      <c r="M654" s="884" t="s">
        <v>334</v>
      </c>
      <c r="N654" s="610">
        <v>1024301078944</v>
      </c>
      <c r="O654" s="973" t="s">
        <v>330</v>
      </c>
      <c r="P654" s="122" t="s">
        <v>415</v>
      </c>
      <c r="Q654" s="216" t="s">
        <v>2334</v>
      </c>
      <c r="R654" s="39">
        <v>1</v>
      </c>
      <c r="S654" s="39">
        <v>1</v>
      </c>
      <c r="T654" s="39">
        <v>1</v>
      </c>
      <c r="U654" s="39">
        <v>1</v>
      </c>
      <c r="V654" s="39">
        <f t="shared" si="36"/>
        <v>1</v>
      </c>
      <c r="W654" s="39">
        <v>1</v>
      </c>
      <c r="X654" s="273">
        <f t="shared" si="35"/>
        <v>1</v>
      </c>
    </row>
    <row r="655" spans="1:24" s="368" customFormat="1" ht="60">
      <c r="A655" s="886"/>
      <c r="B655" s="875"/>
      <c r="C655" s="885"/>
      <c r="D655" s="875"/>
      <c r="E655" s="875"/>
      <c r="F655" s="885"/>
      <c r="G655" s="885"/>
      <c r="H655" s="885"/>
      <c r="I655" s="567"/>
      <c r="J655" s="885"/>
      <c r="K655" s="567"/>
      <c r="L655" s="985"/>
      <c r="M655" s="885"/>
      <c r="N655" s="611">
        <v>4329003838</v>
      </c>
      <c r="O655" s="974"/>
      <c r="P655" s="122" t="s">
        <v>2727</v>
      </c>
      <c r="Q655" s="216"/>
      <c r="R655" s="39"/>
      <c r="S655" s="39"/>
      <c r="T655" s="39"/>
      <c r="U655" s="39"/>
      <c r="V655" s="39"/>
      <c r="W655" s="39"/>
      <c r="X655" s="273"/>
    </row>
    <row r="656" spans="1:24" ht="163.5" customHeight="1">
      <c r="A656" s="872">
        <v>454</v>
      </c>
      <c r="B656" s="874">
        <v>20146</v>
      </c>
      <c r="C656" s="884" t="s">
        <v>976</v>
      </c>
      <c r="D656" s="874" t="s">
        <v>2314</v>
      </c>
      <c r="E656" s="874" t="s">
        <v>2313</v>
      </c>
      <c r="F656" s="884" t="s">
        <v>794</v>
      </c>
      <c r="G656" s="884">
        <v>3</v>
      </c>
      <c r="H656" s="884">
        <v>1</v>
      </c>
      <c r="I656" s="566"/>
      <c r="J656" s="884">
        <v>1.1000000000000001</v>
      </c>
      <c r="K656" s="566"/>
      <c r="L656" s="984" t="s">
        <v>1275</v>
      </c>
      <c r="M656" s="884" t="s">
        <v>334</v>
      </c>
      <c r="N656" s="610">
        <v>1024301078944</v>
      </c>
      <c r="O656" s="973" t="s">
        <v>343</v>
      </c>
      <c r="P656" s="122" t="s">
        <v>804</v>
      </c>
      <c r="Q656" s="216" t="s">
        <v>1547</v>
      </c>
      <c r="R656" s="39">
        <v>1</v>
      </c>
      <c r="S656" s="39">
        <v>1</v>
      </c>
      <c r="T656" s="39">
        <v>1</v>
      </c>
      <c r="U656" s="39">
        <v>1</v>
      </c>
      <c r="V656" s="39">
        <f t="shared" si="36"/>
        <v>1</v>
      </c>
      <c r="W656" s="39"/>
      <c r="X656" s="273">
        <f t="shared" si="35"/>
        <v>1</v>
      </c>
    </row>
    <row r="657" spans="1:24" s="368" customFormat="1" ht="73.5" customHeight="1">
      <c r="A657" s="886"/>
      <c r="B657" s="875"/>
      <c r="C657" s="885"/>
      <c r="D657" s="875"/>
      <c r="E657" s="875"/>
      <c r="F657" s="885"/>
      <c r="G657" s="885"/>
      <c r="H657" s="885"/>
      <c r="I657" s="567"/>
      <c r="J657" s="885"/>
      <c r="K657" s="567"/>
      <c r="L657" s="985"/>
      <c r="M657" s="885"/>
      <c r="N657" s="611">
        <v>4329002658</v>
      </c>
      <c r="O657" s="974"/>
      <c r="P657" s="122" t="s">
        <v>2364</v>
      </c>
      <c r="Q657" s="216"/>
      <c r="R657" s="39"/>
      <c r="S657" s="39"/>
      <c r="T657" s="39"/>
      <c r="U657" s="39"/>
      <c r="V657" s="39"/>
      <c r="W657" s="39"/>
      <c r="X657" s="273"/>
    </row>
    <row r="658" spans="1:24" ht="30">
      <c r="A658" s="872">
        <v>455</v>
      </c>
      <c r="B658" s="874">
        <v>8716</v>
      </c>
      <c r="C658" s="876" t="s">
        <v>1121</v>
      </c>
      <c r="D658" s="874">
        <v>58.720260000000003</v>
      </c>
      <c r="E658" s="874">
        <v>50.142519999999998</v>
      </c>
      <c r="F658" s="876" t="s">
        <v>794</v>
      </c>
      <c r="G658" s="876">
        <v>5.0999999999999996</v>
      </c>
      <c r="H658" s="876">
        <v>1</v>
      </c>
      <c r="I658" s="502"/>
      <c r="J658" s="876">
        <v>1.1000000000000001</v>
      </c>
      <c r="K658" s="502"/>
      <c r="L658" s="126" t="s">
        <v>1275</v>
      </c>
      <c r="M658" s="876" t="s">
        <v>334</v>
      </c>
      <c r="N658" s="939">
        <v>1024301078944</v>
      </c>
      <c r="O658" s="939" t="s">
        <v>330</v>
      </c>
      <c r="P658" s="122" t="s">
        <v>379</v>
      </c>
      <c r="Q658" s="216" t="s">
        <v>1548</v>
      </c>
      <c r="R658" s="39">
        <v>1</v>
      </c>
      <c r="S658" s="39">
        <v>1</v>
      </c>
      <c r="T658" s="39">
        <v>1</v>
      </c>
      <c r="U658" s="39">
        <v>1</v>
      </c>
      <c r="V658" s="39">
        <f t="shared" si="36"/>
        <v>1</v>
      </c>
      <c r="W658" s="39"/>
      <c r="X658" s="273">
        <f t="shared" si="35"/>
        <v>1</v>
      </c>
    </row>
    <row r="659" spans="1:24" ht="75">
      <c r="A659" s="873"/>
      <c r="B659" s="967"/>
      <c r="C659" s="968"/>
      <c r="D659" s="967"/>
      <c r="E659" s="967"/>
      <c r="F659" s="968"/>
      <c r="G659" s="968"/>
      <c r="H659" s="968"/>
      <c r="I659" s="535"/>
      <c r="J659" s="968"/>
      <c r="K659" s="535"/>
      <c r="L659" s="121"/>
      <c r="M659" s="968"/>
      <c r="N659" s="972"/>
      <c r="O659" s="972"/>
      <c r="P659" s="122" t="s">
        <v>423</v>
      </c>
      <c r="Q659" s="216" t="s">
        <v>2520</v>
      </c>
      <c r="R659" s="39"/>
      <c r="S659" s="39"/>
      <c r="T659" s="39"/>
      <c r="U659" s="39"/>
      <c r="V659" s="39">
        <f t="shared" si="36"/>
        <v>0</v>
      </c>
      <c r="W659" s="39"/>
      <c r="X659" s="273">
        <f t="shared" si="35"/>
        <v>0</v>
      </c>
    </row>
    <row r="660" spans="1:24" ht="60">
      <c r="A660" s="873"/>
      <c r="B660" s="967"/>
      <c r="C660" s="968"/>
      <c r="D660" s="967"/>
      <c r="E660" s="967"/>
      <c r="F660" s="968"/>
      <c r="G660" s="968"/>
      <c r="H660" s="968"/>
      <c r="I660" s="535"/>
      <c r="J660" s="968"/>
      <c r="K660" s="535"/>
      <c r="L660" s="121"/>
      <c r="M660" s="968"/>
      <c r="N660" s="972"/>
      <c r="O660" s="972"/>
      <c r="P660" s="122" t="s">
        <v>424</v>
      </c>
      <c r="Q660" s="216" t="s">
        <v>2521</v>
      </c>
      <c r="R660" s="39"/>
      <c r="S660" s="39"/>
      <c r="T660" s="39"/>
      <c r="U660" s="39"/>
      <c r="V660" s="39">
        <f t="shared" si="36"/>
        <v>0</v>
      </c>
      <c r="W660" s="39"/>
      <c r="X660" s="273">
        <f t="shared" si="35"/>
        <v>0</v>
      </c>
    </row>
    <row r="661" spans="1:24" s="368" customFormat="1" ht="90">
      <c r="A661" s="873"/>
      <c r="B661" s="967"/>
      <c r="C661" s="968"/>
      <c r="D661" s="967"/>
      <c r="E661" s="967"/>
      <c r="F661" s="968"/>
      <c r="G661" s="968"/>
      <c r="H661" s="968"/>
      <c r="I661" s="535"/>
      <c r="J661" s="968"/>
      <c r="K661" s="535"/>
      <c r="L661" s="121"/>
      <c r="M661" s="968"/>
      <c r="N661" s="972"/>
      <c r="O661" s="972"/>
      <c r="P661" s="122" t="s">
        <v>2054</v>
      </c>
      <c r="Q661" s="216" t="s">
        <v>2522</v>
      </c>
      <c r="R661" s="39"/>
      <c r="S661" s="39"/>
      <c r="T661" s="39"/>
      <c r="U661" s="39"/>
      <c r="V661" s="39"/>
      <c r="W661" s="39"/>
      <c r="X661" s="273"/>
    </row>
    <row r="662" spans="1:24" ht="90">
      <c r="A662" s="886"/>
      <c r="B662" s="875"/>
      <c r="C662" s="877"/>
      <c r="D662" s="875"/>
      <c r="E662" s="875"/>
      <c r="F662" s="877"/>
      <c r="G662" s="877"/>
      <c r="H662" s="877"/>
      <c r="I662" s="503"/>
      <c r="J662" s="877"/>
      <c r="K662" s="503"/>
      <c r="L662" s="123"/>
      <c r="M662" s="877"/>
      <c r="N662" s="940"/>
      <c r="O662" s="940"/>
      <c r="P662" s="122" t="s">
        <v>425</v>
      </c>
      <c r="Q662" s="216" t="s">
        <v>2523</v>
      </c>
      <c r="R662" s="39"/>
      <c r="S662" s="39"/>
      <c r="T662" s="39"/>
      <c r="U662" s="39"/>
      <c r="V662" s="39">
        <f t="shared" si="36"/>
        <v>0</v>
      </c>
      <c r="W662" s="39"/>
      <c r="X662" s="273">
        <f t="shared" si="35"/>
        <v>0</v>
      </c>
    </row>
    <row r="663" spans="1:24" ht="60">
      <c r="A663" s="237">
        <v>456</v>
      </c>
      <c r="B663" s="247">
        <v>8736</v>
      </c>
      <c r="C663" s="109" t="s">
        <v>977</v>
      </c>
      <c r="D663" s="247">
        <v>58.71857</v>
      </c>
      <c r="E663" s="247">
        <v>50.160690000000002</v>
      </c>
      <c r="F663" s="109" t="s">
        <v>399</v>
      </c>
      <c r="G663" s="109"/>
      <c r="H663" s="109">
        <v>1</v>
      </c>
      <c r="I663" s="109"/>
      <c r="J663" s="109">
        <v>0.75</v>
      </c>
      <c r="K663" s="109"/>
      <c r="L663" s="110"/>
      <c r="M663" s="109" t="s">
        <v>2737</v>
      </c>
      <c r="N663" s="111">
        <v>4329003725</v>
      </c>
      <c r="O663" s="111" t="s">
        <v>978</v>
      </c>
      <c r="P663" s="112" t="s">
        <v>2738</v>
      </c>
      <c r="Q663" s="109" t="s">
        <v>977</v>
      </c>
      <c r="R663" s="39">
        <v>1</v>
      </c>
      <c r="S663" s="39">
        <v>0</v>
      </c>
      <c r="T663" s="39"/>
      <c r="U663" s="39"/>
      <c r="V663" s="39">
        <f t="shared" si="36"/>
        <v>1</v>
      </c>
      <c r="W663" s="39"/>
      <c r="X663" s="273">
        <v>0</v>
      </c>
    </row>
    <row r="664" spans="1:24" ht="45">
      <c r="A664" s="237">
        <v>457</v>
      </c>
      <c r="B664" s="247">
        <v>8737</v>
      </c>
      <c r="C664" s="109" t="s">
        <v>1122</v>
      </c>
      <c r="D664" s="247">
        <v>58.721290000000003</v>
      </c>
      <c r="E664" s="247">
        <v>50.159950000000002</v>
      </c>
      <c r="F664" s="109" t="s">
        <v>399</v>
      </c>
      <c r="G664" s="109"/>
      <c r="H664" s="109">
        <v>1</v>
      </c>
      <c r="I664" s="109"/>
      <c r="J664" s="109">
        <v>0.75</v>
      </c>
      <c r="K664" s="109"/>
      <c r="L664" s="110"/>
      <c r="M664" s="109" t="s">
        <v>70</v>
      </c>
      <c r="N664" s="111">
        <v>1084329000513</v>
      </c>
      <c r="O664" s="111"/>
      <c r="P664" s="112" t="s">
        <v>70</v>
      </c>
      <c r="Q664" s="109" t="s">
        <v>1122</v>
      </c>
      <c r="R664" s="39">
        <v>1</v>
      </c>
      <c r="S664" s="39">
        <v>0</v>
      </c>
      <c r="T664" s="39"/>
      <c r="U664" s="39"/>
      <c r="V664" s="39">
        <f t="shared" si="36"/>
        <v>1</v>
      </c>
      <c r="W664" s="39"/>
      <c r="X664" s="273">
        <v>0</v>
      </c>
    </row>
    <row r="665" spans="1:24" ht="45">
      <c r="A665" s="237">
        <v>458</v>
      </c>
      <c r="B665" s="247">
        <v>8738</v>
      </c>
      <c r="C665" s="109" t="s">
        <v>1123</v>
      </c>
      <c r="D665" s="247">
        <v>58.721719999999998</v>
      </c>
      <c r="E665" s="247">
        <v>50.152819999999998</v>
      </c>
      <c r="F665" s="109" t="s">
        <v>399</v>
      </c>
      <c r="G665" s="109"/>
      <c r="H665" s="109">
        <v>1</v>
      </c>
      <c r="I665" s="109"/>
      <c r="J665" s="109">
        <v>0.75</v>
      </c>
      <c r="K665" s="109"/>
      <c r="L665" s="110"/>
      <c r="M665" s="109" t="s">
        <v>71</v>
      </c>
      <c r="N665" s="111">
        <v>304432919100061</v>
      </c>
      <c r="O665" s="111"/>
      <c r="P665" s="112" t="s">
        <v>71</v>
      </c>
      <c r="Q665" s="109" t="s">
        <v>1123</v>
      </c>
      <c r="R665" s="39">
        <v>1</v>
      </c>
      <c r="S665" s="39">
        <v>0</v>
      </c>
      <c r="T665" s="39"/>
      <c r="U665" s="39"/>
      <c r="V665" s="39">
        <f t="shared" si="36"/>
        <v>1</v>
      </c>
      <c r="W665" s="39"/>
      <c r="X665" s="273">
        <v>0</v>
      </c>
    </row>
    <row r="666" spans="1:24" ht="45">
      <c r="A666" s="237">
        <v>459</v>
      </c>
      <c r="B666" s="248">
        <v>8740</v>
      </c>
      <c r="C666" s="105" t="s">
        <v>979</v>
      </c>
      <c r="D666" s="248">
        <v>58.721670000000003</v>
      </c>
      <c r="E666" s="248">
        <v>50.142049999999998</v>
      </c>
      <c r="F666" s="105" t="s">
        <v>539</v>
      </c>
      <c r="G666" s="105">
        <v>2</v>
      </c>
      <c r="H666" s="105">
        <v>1</v>
      </c>
      <c r="I666" s="105"/>
      <c r="J666" s="105">
        <v>0.75</v>
      </c>
      <c r="K666" s="105"/>
      <c r="L666" s="124"/>
      <c r="M666" s="105" t="s">
        <v>435</v>
      </c>
      <c r="N666" s="125">
        <v>1024301080066</v>
      </c>
      <c r="O666" s="125" t="s">
        <v>103</v>
      </c>
      <c r="P666" s="122" t="s">
        <v>436</v>
      </c>
      <c r="Q666" s="105" t="s">
        <v>979</v>
      </c>
      <c r="R666" s="39">
        <v>1</v>
      </c>
      <c r="S666" s="39">
        <v>0</v>
      </c>
      <c r="T666" s="39">
        <v>1</v>
      </c>
      <c r="U666" s="39"/>
      <c r="V666" s="39">
        <f t="shared" si="36"/>
        <v>1</v>
      </c>
      <c r="W666" s="39"/>
      <c r="X666" s="273">
        <v>0</v>
      </c>
    </row>
    <row r="667" spans="1:24" ht="45">
      <c r="A667" s="237">
        <v>460</v>
      </c>
      <c r="B667" s="248">
        <v>17308</v>
      </c>
      <c r="C667" s="105" t="s">
        <v>1124</v>
      </c>
      <c r="D667" s="248">
        <v>58.72034</v>
      </c>
      <c r="E667" s="248">
        <v>50.159010000000002</v>
      </c>
      <c r="F667" s="105" t="s">
        <v>539</v>
      </c>
      <c r="G667" s="105">
        <v>2</v>
      </c>
      <c r="H667" s="105">
        <v>1</v>
      </c>
      <c r="I667" s="105"/>
      <c r="J667" s="105">
        <v>0.75</v>
      </c>
      <c r="K667" s="105"/>
      <c r="L667" s="124"/>
      <c r="M667" s="105" t="s">
        <v>2374</v>
      </c>
      <c r="N667" s="125">
        <v>1024301338049</v>
      </c>
      <c r="O667" s="125" t="s">
        <v>2375</v>
      </c>
      <c r="P667" s="122" t="s">
        <v>2374</v>
      </c>
      <c r="Q667" s="105" t="s">
        <v>1124</v>
      </c>
      <c r="R667" s="39">
        <v>1</v>
      </c>
      <c r="S667" s="39">
        <v>0</v>
      </c>
      <c r="T667" s="39">
        <v>1</v>
      </c>
      <c r="U667" s="39"/>
      <c r="V667" s="39">
        <f t="shared" si="36"/>
        <v>1</v>
      </c>
      <c r="W667" s="39"/>
      <c r="X667" s="273">
        <v>0</v>
      </c>
    </row>
    <row r="668" spans="1:24" ht="48" customHeight="1">
      <c r="A668" s="237">
        <v>461</v>
      </c>
      <c r="B668" s="247">
        <v>18594</v>
      </c>
      <c r="C668" s="109" t="s">
        <v>1125</v>
      </c>
      <c r="D668" s="247">
        <v>58.717399999999998</v>
      </c>
      <c r="E668" s="247">
        <v>50.161029999999997</v>
      </c>
      <c r="F668" s="109" t="s">
        <v>399</v>
      </c>
      <c r="G668" s="109"/>
      <c r="H668" s="109">
        <v>1</v>
      </c>
      <c r="I668" s="109"/>
      <c r="J668" s="109">
        <v>0.75</v>
      </c>
      <c r="K668" s="109"/>
      <c r="L668" s="110"/>
      <c r="M668" s="109" t="s">
        <v>72</v>
      </c>
      <c r="N668" s="111">
        <v>1024301080374</v>
      </c>
      <c r="O668" s="111"/>
      <c r="P668" s="112" t="s">
        <v>72</v>
      </c>
      <c r="Q668" s="109" t="s">
        <v>1125</v>
      </c>
      <c r="R668" s="39">
        <v>1</v>
      </c>
      <c r="S668" s="39">
        <v>0</v>
      </c>
      <c r="T668" s="39"/>
      <c r="U668" s="39"/>
      <c r="V668" s="39">
        <f t="shared" si="36"/>
        <v>1</v>
      </c>
      <c r="W668" s="39"/>
      <c r="X668" s="273">
        <v>0</v>
      </c>
    </row>
    <row r="669" spans="1:24" ht="90">
      <c r="A669" s="868">
        <v>462</v>
      </c>
      <c r="B669" s="1028">
        <v>24683</v>
      </c>
      <c r="C669" s="1130" t="s">
        <v>1126</v>
      </c>
      <c r="D669" s="1028">
        <v>58.724989999999998</v>
      </c>
      <c r="E669" s="1028">
        <v>50.149509999999999</v>
      </c>
      <c r="F669" s="1130" t="s">
        <v>539</v>
      </c>
      <c r="G669" s="686">
        <v>2</v>
      </c>
      <c r="H669" s="686">
        <v>1</v>
      </c>
      <c r="I669" s="686"/>
      <c r="J669" s="686">
        <v>1.1000000000000001</v>
      </c>
      <c r="K669" s="686"/>
      <c r="L669" s="687" t="s">
        <v>1275</v>
      </c>
      <c r="M669" s="686" t="s">
        <v>334</v>
      </c>
      <c r="N669" s="790">
        <v>1024301078944</v>
      </c>
      <c r="O669" s="790" t="s">
        <v>330</v>
      </c>
      <c r="P669" s="787" t="s">
        <v>379</v>
      </c>
      <c r="Q669" s="688" t="s">
        <v>1549</v>
      </c>
      <c r="R669" s="39">
        <v>1</v>
      </c>
      <c r="S669" s="39">
        <v>1</v>
      </c>
      <c r="T669" s="39">
        <v>1</v>
      </c>
      <c r="U669" s="39"/>
      <c r="V669" s="39">
        <f t="shared" si="36"/>
        <v>1</v>
      </c>
      <c r="W669" s="39"/>
      <c r="X669" s="273">
        <f>H669</f>
        <v>1</v>
      </c>
    </row>
    <row r="670" spans="1:24" s="368" customFormat="1" ht="75">
      <c r="A670" s="869"/>
      <c r="B670" s="1029"/>
      <c r="C670" s="1131"/>
      <c r="D670" s="1029"/>
      <c r="E670" s="1029"/>
      <c r="F670" s="1131"/>
      <c r="G670" s="686"/>
      <c r="H670" s="686"/>
      <c r="I670" s="686"/>
      <c r="J670" s="686"/>
      <c r="K670" s="686"/>
      <c r="L670" s="687"/>
      <c r="M670" s="686"/>
      <c r="N670" s="790"/>
      <c r="O670" s="790"/>
      <c r="P670" s="787" t="s">
        <v>2162</v>
      </c>
      <c r="Q670" s="688" t="s">
        <v>2524</v>
      </c>
      <c r="R670" s="39"/>
      <c r="S670" s="39"/>
      <c r="T670" s="39"/>
      <c r="U670" s="39"/>
      <c r="V670" s="39"/>
      <c r="W670" s="39"/>
      <c r="X670" s="273"/>
    </row>
    <row r="671" spans="1:24" ht="60">
      <c r="A671" s="237">
        <v>463</v>
      </c>
      <c r="B671" s="248">
        <v>18071</v>
      </c>
      <c r="C671" s="105" t="s">
        <v>1127</v>
      </c>
      <c r="D671" s="248">
        <v>58.721260000000001</v>
      </c>
      <c r="E671" s="248">
        <v>50.142040000000001</v>
      </c>
      <c r="F671" s="105" t="s">
        <v>794</v>
      </c>
      <c r="G671" s="105">
        <v>6</v>
      </c>
      <c r="H671" s="105">
        <v>1</v>
      </c>
      <c r="I671" s="105"/>
      <c r="J671" s="105">
        <v>1.1000000000000001</v>
      </c>
      <c r="K671" s="105"/>
      <c r="L671" s="124"/>
      <c r="M671" s="105" t="s">
        <v>429</v>
      </c>
      <c r="N671" s="125">
        <v>1024301080979</v>
      </c>
      <c r="O671" s="125" t="s">
        <v>430</v>
      </c>
      <c r="P671" s="122" t="s">
        <v>73</v>
      </c>
      <c r="Q671" s="105" t="s">
        <v>1127</v>
      </c>
      <c r="R671" s="39">
        <v>1</v>
      </c>
      <c r="S671" s="39">
        <v>0</v>
      </c>
      <c r="T671" s="39">
        <v>1</v>
      </c>
      <c r="U671" s="39"/>
      <c r="V671" s="39">
        <f t="shared" si="36"/>
        <v>1</v>
      </c>
      <c r="W671" s="39"/>
      <c r="X671" s="273">
        <v>0</v>
      </c>
    </row>
    <row r="672" spans="1:24" ht="90">
      <c r="A672" s="237">
        <v>464</v>
      </c>
      <c r="B672" s="248">
        <v>20448</v>
      </c>
      <c r="C672" s="105" t="s">
        <v>1128</v>
      </c>
      <c r="D672" s="248" t="s">
        <v>22</v>
      </c>
      <c r="E672" s="248" t="s">
        <v>23</v>
      </c>
      <c r="F672" s="105" t="s">
        <v>799</v>
      </c>
      <c r="G672" s="105">
        <v>4</v>
      </c>
      <c r="H672" s="105">
        <v>1</v>
      </c>
      <c r="I672" s="105"/>
      <c r="J672" s="105">
        <v>0.66</v>
      </c>
      <c r="K672" s="105"/>
      <c r="L672" s="124"/>
      <c r="M672" s="105" t="s">
        <v>431</v>
      </c>
      <c r="N672" s="125"/>
      <c r="O672" s="125" t="s">
        <v>432</v>
      </c>
      <c r="P672" s="122" t="s">
        <v>433</v>
      </c>
      <c r="Q672" s="105" t="s">
        <v>1128</v>
      </c>
      <c r="R672" s="39">
        <v>1</v>
      </c>
      <c r="S672" s="39">
        <v>0</v>
      </c>
      <c r="T672" s="39">
        <v>1</v>
      </c>
      <c r="U672" s="39"/>
      <c r="V672" s="39">
        <f t="shared" si="36"/>
        <v>1</v>
      </c>
      <c r="W672" s="39"/>
      <c r="X672" s="273">
        <v>0</v>
      </c>
    </row>
    <row r="673" spans="1:24" ht="60">
      <c r="A673" s="237">
        <v>465</v>
      </c>
      <c r="B673" s="247">
        <v>19676</v>
      </c>
      <c r="C673" s="109" t="s">
        <v>1129</v>
      </c>
      <c r="D673" s="247">
        <v>58.720469999999999</v>
      </c>
      <c r="E673" s="247">
        <v>50.140160000000002</v>
      </c>
      <c r="F673" s="109" t="s">
        <v>607</v>
      </c>
      <c r="G673" s="109">
        <v>4</v>
      </c>
      <c r="H673" s="109">
        <v>1</v>
      </c>
      <c r="I673" s="109"/>
      <c r="J673" s="109">
        <v>1.1000000000000001</v>
      </c>
      <c r="K673" s="109"/>
      <c r="L673" s="110"/>
      <c r="M673" s="109" t="s">
        <v>104</v>
      </c>
      <c r="N673" s="111">
        <v>1024301080066</v>
      </c>
      <c r="O673" s="111"/>
      <c r="P673" s="112" t="s">
        <v>74</v>
      </c>
      <c r="Q673" s="109" t="s">
        <v>1129</v>
      </c>
      <c r="R673" s="39">
        <v>1</v>
      </c>
      <c r="S673" s="39">
        <v>0</v>
      </c>
      <c r="T673" s="39"/>
      <c r="U673" s="39"/>
      <c r="V673" s="39">
        <f t="shared" si="36"/>
        <v>1</v>
      </c>
      <c r="W673" s="39"/>
      <c r="X673" s="273">
        <v>0</v>
      </c>
    </row>
    <row r="674" spans="1:24" ht="30" customHeight="1">
      <c r="A674" s="237">
        <v>466</v>
      </c>
      <c r="B674" s="248">
        <v>18274</v>
      </c>
      <c r="C674" s="105" t="s">
        <v>1130</v>
      </c>
      <c r="D674" s="248">
        <v>58.719459999999998</v>
      </c>
      <c r="E674" s="248">
        <v>50.132629999999999</v>
      </c>
      <c r="F674" s="105" t="s">
        <v>800</v>
      </c>
      <c r="G674" s="105">
        <v>4</v>
      </c>
      <c r="H674" s="105">
        <v>1</v>
      </c>
      <c r="I674" s="105"/>
      <c r="J674" s="105">
        <v>1.1000000000000001</v>
      </c>
      <c r="K674" s="105"/>
      <c r="L674" s="124"/>
      <c r="M674" s="105" t="s">
        <v>409</v>
      </c>
      <c r="N674" s="125">
        <v>1024301081221</v>
      </c>
      <c r="O674" s="125" t="s">
        <v>410</v>
      </c>
      <c r="P674" s="122" t="s">
        <v>75</v>
      </c>
      <c r="Q674" s="105" t="s">
        <v>1130</v>
      </c>
      <c r="R674" s="39">
        <v>1</v>
      </c>
      <c r="S674" s="39">
        <v>0</v>
      </c>
      <c r="T674" s="39">
        <v>1</v>
      </c>
      <c r="U674" s="39"/>
      <c r="V674" s="39">
        <f t="shared" si="36"/>
        <v>1</v>
      </c>
      <c r="W674" s="39"/>
      <c r="X674" s="273">
        <v>0</v>
      </c>
    </row>
    <row r="675" spans="1:24" ht="60">
      <c r="A675" s="237">
        <v>467</v>
      </c>
      <c r="B675" s="248">
        <v>15461</v>
      </c>
      <c r="C675" s="105" t="s">
        <v>1131</v>
      </c>
      <c r="D675" s="248">
        <v>58.718850000000003</v>
      </c>
      <c r="E675" s="248">
        <v>50.133459999999999</v>
      </c>
      <c r="F675" s="105" t="s">
        <v>608</v>
      </c>
      <c r="G675" s="105">
        <v>2.5</v>
      </c>
      <c r="H675" s="105">
        <v>1</v>
      </c>
      <c r="I675" s="105"/>
      <c r="J675" s="105">
        <v>0.66</v>
      </c>
      <c r="K675" s="105"/>
      <c r="L675" s="124"/>
      <c r="M675" s="105" t="s">
        <v>408</v>
      </c>
      <c r="N675" s="125">
        <v>1044316878869</v>
      </c>
      <c r="O675" s="125" t="s">
        <v>407</v>
      </c>
      <c r="P675" s="122" t="s">
        <v>76</v>
      </c>
      <c r="Q675" s="105" t="s">
        <v>1131</v>
      </c>
      <c r="R675" s="39">
        <v>1</v>
      </c>
      <c r="S675" s="39">
        <v>0</v>
      </c>
      <c r="T675" s="39">
        <v>1</v>
      </c>
      <c r="U675" s="39"/>
      <c r="V675" s="39">
        <f t="shared" si="36"/>
        <v>1</v>
      </c>
      <c r="W675" s="39"/>
      <c r="X675" s="273">
        <v>0</v>
      </c>
    </row>
    <row r="676" spans="1:24" ht="120">
      <c r="A676" s="237">
        <v>468</v>
      </c>
      <c r="B676" s="247">
        <v>24782</v>
      </c>
      <c r="C676" s="109" t="s">
        <v>1132</v>
      </c>
      <c r="D676" s="247">
        <v>58.718040000000002</v>
      </c>
      <c r="E676" s="247">
        <v>50.133249999999997</v>
      </c>
      <c r="F676" s="109" t="s">
        <v>399</v>
      </c>
      <c r="G676" s="109"/>
      <c r="H676" s="109">
        <v>1</v>
      </c>
      <c r="I676" s="109"/>
      <c r="J676" s="109">
        <v>0.75</v>
      </c>
      <c r="K676" s="109"/>
      <c r="L676" s="110"/>
      <c r="M676" s="109" t="s">
        <v>406</v>
      </c>
      <c r="N676" s="111"/>
      <c r="O676" s="111" t="s">
        <v>411</v>
      </c>
      <c r="P676" s="112" t="s">
        <v>428</v>
      </c>
      <c r="Q676" s="109" t="s">
        <v>1132</v>
      </c>
      <c r="R676" s="39">
        <v>1</v>
      </c>
      <c r="S676" s="39">
        <v>0</v>
      </c>
      <c r="T676" s="39"/>
      <c r="U676" s="39"/>
      <c r="V676" s="39">
        <f t="shared" si="36"/>
        <v>1</v>
      </c>
      <c r="W676" s="39"/>
      <c r="X676" s="273">
        <v>0</v>
      </c>
    </row>
    <row r="677" spans="1:24" ht="60">
      <c r="A677" s="237">
        <v>469</v>
      </c>
      <c r="B677" s="248">
        <v>24720</v>
      </c>
      <c r="C677" s="105" t="s">
        <v>1987</v>
      </c>
      <c r="D677" s="248">
        <v>58.716549999999998</v>
      </c>
      <c r="E677" s="248">
        <v>50.12921</v>
      </c>
      <c r="F677" s="105" t="s">
        <v>794</v>
      </c>
      <c r="G677" s="105">
        <v>5.0999999999999996</v>
      </c>
      <c r="H677" s="105">
        <v>1</v>
      </c>
      <c r="I677" s="105"/>
      <c r="J677" s="105">
        <v>1.1000000000000001</v>
      </c>
      <c r="K677" s="105"/>
      <c r="L677" s="124" t="s">
        <v>1275</v>
      </c>
      <c r="M677" s="105" t="s">
        <v>334</v>
      </c>
      <c r="N677" s="125">
        <v>1024301078944</v>
      </c>
      <c r="O677" s="125" t="s">
        <v>330</v>
      </c>
      <c r="P677" s="122" t="s">
        <v>379</v>
      </c>
      <c r="Q677" s="216" t="s">
        <v>1550</v>
      </c>
      <c r="R677" s="39">
        <v>1</v>
      </c>
      <c r="S677" s="39">
        <v>1</v>
      </c>
      <c r="T677" s="39">
        <v>1</v>
      </c>
      <c r="U677" s="39">
        <v>1</v>
      </c>
      <c r="V677" s="39">
        <f t="shared" si="36"/>
        <v>1</v>
      </c>
      <c r="W677" s="39"/>
      <c r="X677" s="273">
        <f>H677</f>
        <v>1</v>
      </c>
    </row>
    <row r="678" spans="1:24" ht="75">
      <c r="A678" s="237">
        <v>470</v>
      </c>
      <c r="B678" s="247">
        <v>24781</v>
      </c>
      <c r="C678" s="109" t="s">
        <v>1133</v>
      </c>
      <c r="D678" s="247">
        <v>58.714410000000001</v>
      </c>
      <c r="E678" s="247">
        <v>50.125329999999998</v>
      </c>
      <c r="F678" s="109" t="s">
        <v>399</v>
      </c>
      <c r="G678" s="109"/>
      <c r="H678" s="109">
        <v>1</v>
      </c>
      <c r="I678" s="109"/>
      <c r="J678" s="109">
        <v>0.75</v>
      </c>
      <c r="K678" s="109"/>
      <c r="L678" s="110"/>
      <c r="M678" s="109" t="s">
        <v>427</v>
      </c>
      <c r="N678" s="111">
        <v>1104329000016</v>
      </c>
      <c r="O678" s="111" t="s">
        <v>426</v>
      </c>
      <c r="P678" s="112" t="s">
        <v>427</v>
      </c>
      <c r="Q678" s="109" t="s">
        <v>1133</v>
      </c>
      <c r="R678" s="39">
        <v>1</v>
      </c>
      <c r="S678" s="39">
        <v>0</v>
      </c>
      <c r="T678" s="39"/>
      <c r="U678" s="39"/>
      <c r="V678" s="39">
        <f t="shared" si="36"/>
        <v>1</v>
      </c>
      <c r="W678" s="39"/>
      <c r="X678" s="273">
        <v>0</v>
      </c>
    </row>
    <row r="679" spans="1:24" ht="105">
      <c r="A679" s="237">
        <v>471</v>
      </c>
      <c r="B679" s="248">
        <v>19280</v>
      </c>
      <c r="C679" s="105" t="s">
        <v>1134</v>
      </c>
      <c r="D679" s="248">
        <v>58.715690000000002</v>
      </c>
      <c r="E679" s="248">
        <v>50.12256</v>
      </c>
      <c r="F679" s="105" t="s">
        <v>794</v>
      </c>
      <c r="G679" s="105">
        <v>6</v>
      </c>
      <c r="H679" s="105">
        <v>2</v>
      </c>
      <c r="I679" s="105"/>
      <c r="J679" s="105">
        <v>1.5</v>
      </c>
      <c r="K679" s="105"/>
      <c r="L679" s="124"/>
      <c r="M679" s="105" t="s">
        <v>392</v>
      </c>
      <c r="N679" s="125">
        <v>1024301080100</v>
      </c>
      <c r="O679" s="125" t="s">
        <v>412</v>
      </c>
      <c r="P679" s="122" t="s">
        <v>413</v>
      </c>
      <c r="Q679" s="105" t="s">
        <v>1134</v>
      </c>
      <c r="R679" s="39">
        <v>1</v>
      </c>
      <c r="S679" s="39">
        <v>0</v>
      </c>
      <c r="T679" s="39">
        <v>1</v>
      </c>
      <c r="U679" s="39"/>
      <c r="V679" s="39">
        <f t="shared" si="36"/>
        <v>2</v>
      </c>
      <c r="W679" s="39"/>
      <c r="X679" s="273">
        <v>0</v>
      </c>
    </row>
    <row r="680" spans="1:24" ht="90">
      <c r="A680" s="237">
        <v>472</v>
      </c>
      <c r="B680" s="248">
        <v>16888</v>
      </c>
      <c r="C680" s="105" t="s">
        <v>1135</v>
      </c>
      <c r="D680" s="248">
        <v>58.694940000000003</v>
      </c>
      <c r="E680" s="248">
        <v>50.075870000000002</v>
      </c>
      <c r="F680" s="105" t="s">
        <v>539</v>
      </c>
      <c r="G680" s="105">
        <v>3</v>
      </c>
      <c r="H680" s="105">
        <v>1</v>
      </c>
      <c r="I680" s="105"/>
      <c r="J680" s="105">
        <v>0.75</v>
      </c>
      <c r="K680" s="105"/>
      <c r="L680" s="124"/>
      <c r="M680" s="105" t="s">
        <v>395</v>
      </c>
      <c r="N680" s="125">
        <v>1025900508215</v>
      </c>
      <c r="O680" s="125" t="s">
        <v>394</v>
      </c>
      <c r="P680" s="122" t="s">
        <v>393</v>
      </c>
      <c r="Q680" s="105" t="s">
        <v>1135</v>
      </c>
      <c r="R680" s="39">
        <v>1</v>
      </c>
      <c r="S680" s="39">
        <v>0</v>
      </c>
      <c r="T680" s="39">
        <v>1</v>
      </c>
      <c r="U680" s="39"/>
      <c r="V680" s="39">
        <f t="shared" si="36"/>
        <v>1</v>
      </c>
      <c r="W680" s="39"/>
      <c r="X680" s="273">
        <v>0</v>
      </c>
    </row>
    <row r="681" spans="1:24" ht="48" customHeight="1">
      <c r="A681" s="237">
        <v>473</v>
      </c>
      <c r="B681" s="248">
        <v>17580</v>
      </c>
      <c r="C681" s="105" t="s">
        <v>1136</v>
      </c>
      <c r="D681" s="248">
        <v>58.717759999999998</v>
      </c>
      <c r="E681" s="248">
        <v>50.137880000000003</v>
      </c>
      <c r="F681" s="105" t="s">
        <v>794</v>
      </c>
      <c r="G681" s="105">
        <v>7.2</v>
      </c>
      <c r="H681" s="105">
        <v>2</v>
      </c>
      <c r="I681" s="105"/>
      <c r="J681" s="105">
        <v>0.48</v>
      </c>
      <c r="K681" s="105"/>
      <c r="L681" s="124"/>
      <c r="M681" s="105" t="s">
        <v>455</v>
      </c>
      <c r="N681" s="125">
        <v>1164350077011</v>
      </c>
      <c r="O681" s="125" t="s">
        <v>434</v>
      </c>
      <c r="P681" s="122" t="s">
        <v>77</v>
      </c>
      <c r="Q681" s="105" t="s">
        <v>1136</v>
      </c>
      <c r="R681" s="39">
        <v>1</v>
      </c>
      <c r="S681" s="39">
        <v>0</v>
      </c>
      <c r="T681" s="39">
        <v>1</v>
      </c>
      <c r="U681" s="39"/>
      <c r="V681" s="39">
        <f t="shared" si="36"/>
        <v>2</v>
      </c>
      <c r="W681" s="39"/>
      <c r="X681" s="273">
        <v>0</v>
      </c>
    </row>
    <row r="682" spans="1:24" ht="60">
      <c r="A682" s="981">
        <v>474</v>
      </c>
      <c r="B682" s="1028">
        <v>17659</v>
      </c>
      <c r="C682" s="951" t="s">
        <v>1075</v>
      </c>
      <c r="D682" s="1028">
        <v>58.718269999999997</v>
      </c>
      <c r="E682" s="1028">
        <v>50.13964</v>
      </c>
      <c r="F682" s="951" t="s">
        <v>539</v>
      </c>
      <c r="G682" s="951">
        <v>2.5</v>
      </c>
      <c r="H682" s="951">
        <v>1</v>
      </c>
      <c r="I682" s="785"/>
      <c r="J682" s="951">
        <v>1.1000000000000001</v>
      </c>
      <c r="K682" s="785"/>
      <c r="L682" s="786" t="s">
        <v>1277</v>
      </c>
      <c r="M682" s="951" t="s">
        <v>334</v>
      </c>
      <c r="N682" s="1119">
        <v>1024301078944</v>
      </c>
      <c r="O682" s="1119" t="s">
        <v>94</v>
      </c>
      <c r="P682" s="787" t="s">
        <v>379</v>
      </c>
      <c r="Q682" s="688" t="s">
        <v>1551</v>
      </c>
      <c r="R682" s="39">
        <v>1</v>
      </c>
      <c r="S682" s="39">
        <v>1</v>
      </c>
      <c r="T682" s="39">
        <v>1</v>
      </c>
      <c r="U682" s="39"/>
      <c r="V682" s="39">
        <f t="shared" si="36"/>
        <v>1</v>
      </c>
      <c r="W682" s="39"/>
      <c r="X682" s="273">
        <f>H682</f>
        <v>1</v>
      </c>
    </row>
    <row r="683" spans="1:24" ht="60">
      <c r="A683" s="982"/>
      <c r="B683" s="1029"/>
      <c r="C683" s="952"/>
      <c r="D683" s="1029"/>
      <c r="E683" s="1029"/>
      <c r="F683" s="952"/>
      <c r="G683" s="952"/>
      <c r="H683" s="952"/>
      <c r="I683" s="788"/>
      <c r="J683" s="952"/>
      <c r="K683" s="788"/>
      <c r="L683" s="789"/>
      <c r="M683" s="952"/>
      <c r="N683" s="1120"/>
      <c r="O683" s="1120"/>
      <c r="P683" s="787" t="s">
        <v>422</v>
      </c>
      <c r="Q683" s="688" t="s">
        <v>2525</v>
      </c>
      <c r="R683" s="39">
        <v>1</v>
      </c>
      <c r="S683" s="39">
        <v>1</v>
      </c>
      <c r="T683" s="39">
        <v>1</v>
      </c>
      <c r="U683" s="39"/>
      <c r="V683" s="39">
        <f t="shared" si="36"/>
        <v>0</v>
      </c>
      <c r="W683" s="39"/>
      <c r="X683" s="273">
        <f>H683</f>
        <v>0</v>
      </c>
    </row>
    <row r="684" spans="1:24" ht="45">
      <c r="A684" s="236">
        <v>475</v>
      </c>
      <c r="B684" s="248">
        <v>18705</v>
      </c>
      <c r="C684" s="105" t="s">
        <v>1076</v>
      </c>
      <c r="D684" s="248">
        <v>58.713830000000002</v>
      </c>
      <c r="E684" s="248">
        <v>50.142580000000002</v>
      </c>
      <c r="F684" s="105" t="s">
        <v>539</v>
      </c>
      <c r="G684" s="105">
        <v>2</v>
      </c>
      <c r="H684" s="105">
        <v>1</v>
      </c>
      <c r="I684" s="105"/>
      <c r="J684" s="105">
        <v>0.75</v>
      </c>
      <c r="K684" s="105"/>
      <c r="L684" s="124"/>
      <c r="M684" s="105" t="s">
        <v>78</v>
      </c>
      <c r="N684" s="125"/>
      <c r="O684" s="125" t="s">
        <v>456</v>
      </c>
      <c r="P684" s="122" t="s">
        <v>78</v>
      </c>
      <c r="Q684" s="105" t="s">
        <v>1076</v>
      </c>
      <c r="R684" s="39">
        <v>1</v>
      </c>
      <c r="S684" s="39">
        <v>0</v>
      </c>
      <c r="T684" s="39">
        <v>1</v>
      </c>
      <c r="U684" s="39"/>
      <c r="V684" s="39">
        <f t="shared" si="36"/>
        <v>1</v>
      </c>
      <c r="W684" s="39"/>
      <c r="X684" s="273">
        <v>0</v>
      </c>
    </row>
    <row r="685" spans="1:24" ht="60">
      <c r="A685" s="236">
        <v>476</v>
      </c>
      <c r="B685" s="248">
        <v>23133</v>
      </c>
      <c r="C685" s="105" t="s">
        <v>980</v>
      </c>
      <c r="D685" s="248">
        <v>58.716050000000003</v>
      </c>
      <c r="E685" s="248">
        <v>50.141069999999999</v>
      </c>
      <c r="F685" s="105" t="s">
        <v>539</v>
      </c>
      <c r="G685" s="105">
        <v>6</v>
      </c>
      <c r="H685" s="105">
        <v>1</v>
      </c>
      <c r="I685" s="105"/>
      <c r="J685" s="105">
        <v>1.1000000000000001</v>
      </c>
      <c r="K685" s="105"/>
      <c r="L685" s="124"/>
      <c r="M685" s="105" t="s">
        <v>457</v>
      </c>
      <c r="N685" s="125"/>
      <c r="O685" s="125" t="s">
        <v>458</v>
      </c>
      <c r="P685" s="122" t="s">
        <v>414</v>
      </c>
      <c r="Q685" s="105" t="s">
        <v>980</v>
      </c>
      <c r="R685" s="39">
        <v>1</v>
      </c>
      <c r="S685" s="39">
        <v>0</v>
      </c>
      <c r="T685" s="39">
        <v>1</v>
      </c>
      <c r="U685" s="39"/>
      <c r="V685" s="39">
        <f t="shared" si="36"/>
        <v>1</v>
      </c>
      <c r="W685" s="39"/>
      <c r="X685" s="273">
        <v>0</v>
      </c>
    </row>
    <row r="686" spans="1:24" ht="30" customHeight="1">
      <c r="A686" s="236">
        <v>477</v>
      </c>
      <c r="B686" s="248">
        <v>24722</v>
      </c>
      <c r="C686" s="105" t="s">
        <v>981</v>
      </c>
      <c r="D686" s="248">
        <v>58.715359999999997</v>
      </c>
      <c r="E686" s="248">
        <v>50.132829999999998</v>
      </c>
      <c r="F686" s="105" t="s">
        <v>794</v>
      </c>
      <c r="G686" s="105">
        <v>10</v>
      </c>
      <c r="H686" s="105">
        <v>5</v>
      </c>
      <c r="I686" s="105"/>
      <c r="J686" s="105">
        <v>0.77</v>
      </c>
      <c r="K686" s="105"/>
      <c r="L686" s="124"/>
      <c r="M686" s="105" t="s">
        <v>380</v>
      </c>
      <c r="N686" s="125"/>
      <c r="O686" s="125"/>
      <c r="P686" s="122" t="s">
        <v>380</v>
      </c>
      <c r="Q686" s="105" t="s">
        <v>981</v>
      </c>
      <c r="R686" s="39">
        <v>1</v>
      </c>
      <c r="S686" s="39">
        <v>0</v>
      </c>
      <c r="T686" s="39">
        <v>1</v>
      </c>
      <c r="U686" s="39"/>
      <c r="V686" s="39">
        <f t="shared" si="36"/>
        <v>5</v>
      </c>
      <c r="W686" s="39"/>
      <c r="X686" s="273">
        <v>0</v>
      </c>
    </row>
    <row r="687" spans="1:24" ht="30" customHeight="1">
      <c r="A687" s="236">
        <v>478</v>
      </c>
      <c r="B687" s="248">
        <v>28316</v>
      </c>
      <c r="C687" s="105" t="s">
        <v>1138</v>
      </c>
      <c r="D687" s="248" t="s">
        <v>740</v>
      </c>
      <c r="E687" s="248" t="s">
        <v>739</v>
      </c>
      <c r="F687" s="105" t="s">
        <v>609</v>
      </c>
      <c r="G687" s="105">
        <v>6</v>
      </c>
      <c r="H687" s="105">
        <v>1</v>
      </c>
      <c r="I687" s="105"/>
      <c r="J687" s="105">
        <v>0.77</v>
      </c>
      <c r="K687" s="105"/>
      <c r="L687" s="124"/>
      <c r="M687" s="105" t="s">
        <v>730</v>
      </c>
      <c r="N687" s="125">
        <v>1024301081397</v>
      </c>
      <c r="O687" s="125" t="s">
        <v>729</v>
      </c>
      <c r="P687" s="122" t="s">
        <v>730</v>
      </c>
      <c r="Q687" s="105" t="s">
        <v>1138</v>
      </c>
      <c r="R687" s="39">
        <v>1</v>
      </c>
      <c r="S687" s="39">
        <v>0</v>
      </c>
      <c r="T687" s="39">
        <v>1</v>
      </c>
      <c r="U687" s="39"/>
      <c r="V687" s="39">
        <f t="shared" si="36"/>
        <v>1</v>
      </c>
      <c r="W687" s="39"/>
      <c r="X687" s="273">
        <v>0</v>
      </c>
    </row>
    <row r="688" spans="1:24" ht="30" customHeight="1">
      <c r="A688" s="236">
        <v>479</v>
      </c>
      <c r="B688" s="248">
        <v>29378</v>
      </c>
      <c r="C688" s="105" t="s">
        <v>1649</v>
      </c>
      <c r="D688" s="248" t="s">
        <v>1654</v>
      </c>
      <c r="E688" s="248" t="s">
        <v>1653</v>
      </c>
      <c r="F688" s="105" t="s">
        <v>1283</v>
      </c>
      <c r="G688" s="105">
        <v>2</v>
      </c>
      <c r="H688" s="105">
        <v>1</v>
      </c>
      <c r="I688" s="105"/>
      <c r="J688" s="105">
        <v>0.12</v>
      </c>
      <c r="K688" s="105"/>
      <c r="L688" s="124"/>
      <c r="M688" s="105" t="s">
        <v>1651</v>
      </c>
      <c r="N688" s="125">
        <v>306432921400018</v>
      </c>
      <c r="O688" s="125" t="s">
        <v>1650</v>
      </c>
      <c r="P688" s="122" t="s">
        <v>1652</v>
      </c>
      <c r="Q688" s="216" t="s">
        <v>1649</v>
      </c>
      <c r="R688" s="39">
        <v>1</v>
      </c>
      <c r="S688" s="39">
        <v>0</v>
      </c>
      <c r="T688" s="39">
        <v>1</v>
      </c>
      <c r="U688" s="39"/>
      <c r="V688" s="39">
        <f t="shared" si="36"/>
        <v>1</v>
      </c>
      <c r="W688" s="39"/>
      <c r="X688" s="273">
        <v>0</v>
      </c>
    </row>
    <row r="689" spans="1:24" ht="68.25" customHeight="1">
      <c r="A689" s="236">
        <v>480</v>
      </c>
      <c r="B689" s="248">
        <v>29711</v>
      </c>
      <c r="C689" s="105" t="s">
        <v>1649</v>
      </c>
      <c r="D689" s="248" t="s">
        <v>1740</v>
      </c>
      <c r="E689" s="248" t="s">
        <v>1741</v>
      </c>
      <c r="F689" s="105" t="s">
        <v>539</v>
      </c>
      <c r="G689" s="105">
        <v>4</v>
      </c>
      <c r="H689" s="105">
        <v>1</v>
      </c>
      <c r="I689" s="105"/>
      <c r="J689" s="105">
        <v>0.6</v>
      </c>
      <c r="K689" s="105"/>
      <c r="L689" s="124"/>
      <c r="M689" s="105" t="s">
        <v>1742</v>
      </c>
      <c r="N689" s="125">
        <v>1024301079065</v>
      </c>
      <c r="O689" s="125" t="s">
        <v>1649</v>
      </c>
      <c r="P689" s="122" t="s">
        <v>1742</v>
      </c>
      <c r="Q689" s="105" t="s">
        <v>1649</v>
      </c>
      <c r="R689" s="39">
        <v>1</v>
      </c>
      <c r="S689" s="39">
        <v>0</v>
      </c>
      <c r="T689" s="39">
        <v>1</v>
      </c>
      <c r="U689" s="39"/>
      <c r="V689" s="39">
        <f t="shared" si="36"/>
        <v>1</v>
      </c>
      <c r="W689" s="39"/>
      <c r="X689" s="273">
        <v>0</v>
      </c>
    </row>
    <row r="690" spans="1:24" ht="66.75" customHeight="1">
      <c r="A690" s="236">
        <v>481</v>
      </c>
      <c r="B690" s="248">
        <v>29712</v>
      </c>
      <c r="C690" s="105" t="s">
        <v>1743</v>
      </c>
      <c r="D690" s="248" t="s">
        <v>1745</v>
      </c>
      <c r="E690" s="248" t="s">
        <v>1744</v>
      </c>
      <c r="F690" s="105" t="s">
        <v>539</v>
      </c>
      <c r="G690" s="105">
        <v>2</v>
      </c>
      <c r="H690" s="105">
        <v>1</v>
      </c>
      <c r="I690" s="105"/>
      <c r="J690" s="105">
        <v>0.77</v>
      </c>
      <c r="K690" s="105"/>
      <c r="L690" s="124"/>
      <c r="M690" s="105" t="s">
        <v>1746</v>
      </c>
      <c r="N690" s="125">
        <v>304432905200093</v>
      </c>
      <c r="O690" s="125" t="s">
        <v>1743</v>
      </c>
      <c r="P690" s="122" t="s">
        <v>1747</v>
      </c>
      <c r="Q690" s="105" t="s">
        <v>1743</v>
      </c>
      <c r="R690" s="39">
        <v>1</v>
      </c>
      <c r="S690" s="39">
        <v>0</v>
      </c>
      <c r="T690" s="39">
        <v>1</v>
      </c>
      <c r="U690" s="39"/>
      <c r="V690" s="39">
        <f t="shared" si="36"/>
        <v>1</v>
      </c>
      <c r="W690" s="39"/>
      <c r="X690" s="273">
        <v>0</v>
      </c>
    </row>
    <row r="691" spans="1:24" ht="48" customHeight="1">
      <c r="A691" s="236">
        <v>482</v>
      </c>
      <c r="B691" s="248">
        <v>29239</v>
      </c>
      <c r="C691" s="105" t="s">
        <v>1265</v>
      </c>
      <c r="D691" s="248" t="s">
        <v>1264</v>
      </c>
      <c r="E691" s="248" t="s">
        <v>1263</v>
      </c>
      <c r="F691" s="105" t="s">
        <v>609</v>
      </c>
      <c r="G691" s="105">
        <v>25</v>
      </c>
      <c r="H691" s="105">
        <v>1</v>
      </c>
      <c r="I691" s="105"/>
      <c r="J691" s="105">
        <v>1.1000000000000001</v>
      </c>
      <c r="K691" s="105"/>
      <c r="L691" s="124"/>
      <c r="M691" s="105" t="s">
        <v>1261</v>
      </c>
      <c r="N691" s="125">
        <v>1174300000160</v>
      </c>
      <c r="O691" s="125" t="s">
        <v>1260</v>
      </c>
      <c r="P691" s="122" t="s">
        <v>1262</v>
      </c>
      <c r="Q691" s="105" t="s">
        <v>1265</v>
      </c>
      <c r="R691" s="39">
        <v>1</v>
      </c>
      <c r="S691" s="39">
        <v>0</v>
      </c>
      <c r="T691" s="39">
        <v>1</v>
      </c>
      <c r="U691" s="39"/>
      <c r="V691" s="39">
        <f t="shared" si="36"/>
        <v>1</v>
      </c>
      <c r="W691" s="39"/>
      <c r="X691" s="273">
        <v>0</v>
      </c>
    </row>
    <row r="692" spans="1:24" ht="48" customHeight="1">
      <c r="A692" s="236">
        <v>483</v>
      </c>
      <c r="B692" s="248">
        <v>28371</v>
      </c>
      <c r="C692" s="105" t="s">
        <v>1760</v>
      </c>
      <c r="D692" s="248" t="s">
        <v>1761</v>
      </c>
      <c r="E692" s="248" t="s">
        <v>1762</v>
      </c>
      <c r="F692" s="105" t="s">
        <v>609</v>
      </c>
      <c r="G692" s="105">
        <v>8.1999999999999993</v>
      </c>
      <c r="H692" s="105">
        <v>1</v>
      </c>
      <c r="I692" s="105"/>
      <c r="J692" s="105">
        <v>1.1000000000000001</v>
      </c>
      <c r="K692" s="105"/>
      <c r="L692" s="124" t="s">
        <v>1275</v>
      </c>
      <c r="M692" s="105" t="s">
        <v>334</v>
      </c>
      <c r="N692" s="125">
        <v>1024301078944</v>
      </c>
      <c r="O692" s="125" t="s">
        <v>625</v>
      </c>
      <c r="P692" s="122" t="s">
        <v>736</v>
      </c>
      <c r="Q692" s="216" t="s">
        <v>1763</v>
      </c>
      <c r="R692" s="39">
        <v>1</v>
      </c>
      <c r="S692" s="39">
        <v>1</v>
      </c>
      <c r="T692" s="39">
        <v>1</v>
      </c>
      <c r="U692" s="39">
        <v>1</v>
      </c>
      <c r="V692" s="39">
        <f t="shared" si="36"/>
        <v>1</v>
      </c>
      <c r="W692" s="39"/>
      <c r="X692" s="273">
        <f>H692</f>
        <v>1</v>
      </c>
    </row>
    <row r="693" spans="1:24" ht="79.5" customHeight="1">
      <c r="A693" s="236">
        <v>484</v>
      </c>
      <c r="B693" s="248">
        <v>30429</v>
      </c>
      <c r="C693" s="105" t="s">
        <v>1137</v>
      </c>
      <c r="D693" s="248" t="s">
        <v>1813</v>
      </c>
      <c r="E693" s="248" t="s">
        <v>1814</v>
      </c>
      <c r="F693" s="105" t="s">
        <v>609</v>
      </c>
      <c r="G693" s="105">
        <v>14</v>
      </c>
      <c r="H693" s="105">
        <v>3</v>
      </c>
      <c r="I693" s="105"/>
      <c r="J693" s="105">
        <v>2.31</v>
      </c>
      <c r="K693" s="105"/>
      <c r="L693" s="124"/>
      <c r="M693" s="105" t="s">
        <v>1816</v>
      </c>
      <c r="N693" s="125">
        <v>1214400239734</v>
      </c>
      <c r="O693" s="125" t="s">
        <v>1815</v>
      </c>
      <c r="P693" s="122" t="s">
        <v>1816</v>
      </c>
      <c r="Q693" s="105" t="s">
        <v>1137</v>
      </c>
      <c r="R693" s="39">
        <v>1</v>
      </c>
      <c r="S693" s="39">
        <v>0</v>
      </c>
      <c r="T693" s="39">
        <v>1</v>
      </c>
      <c r="U693" s="39"/>
      <c r="V693" s="39">
        <f t="shared" si="36"/>
        <v>3</v>
      </c>
      <c r="W693" s="39"/>
      <c r="X693" s="273">
        <v>0</v>
      </c>
    </row>
    <row r="694" spans="1:24" ht="30" customHeight="1">
      <c r="A694" s="236">
        <v>485</v>
      </c>
      <c r="B694" s="250">
        <v>29825</v>
      </c>
      <c r="C694" s="118" t="s">
        <v>1764</v>
      </c>
      <c r="D694" s="250" t="s">
        <v>1765</v>
      </c>
      <c r="E694" s="250" t="s">
        <v>1766</v>
      </c>
      <c r="F694" s="118" t="s">
        <v>1283</v>
      </c>
      <c r="G694" s="118"/>
      <c r="H694" s="118">
        <v>1</v>
      </c>
      <c r="I694" s="118"/>
      <c r="J694" s="118">
        <v>0.12</v>
      </c>
      <c r="K694" s="118"/>
      <c r="L694" s="119"/>
      <c r="M694" s="118" t="s">
        <v>1767</v>
      </c>
      <c r="N694" s="120">
        <v>1084329000744</v>
      </c>
      <c r="O694" s="120" t="s">
        <v>1768</v>
      </c>
      <c r="P694" s="114" t="s">
        <v>1767</v>
      </c>
      <c r="Q694" s="118" t="s">
        <v>1764</v>
      </c>
      <c r="R694" s="39">
        <v>1</v>
      </c>
      <c r="S694" s="39">
        <v>0</v>
      </c>
      <c r="T694" s="39"/>
      <c r="U694" s="39"/>
      <c r="V694" s="39">
        <f t="shared" si="36"/>
        <v>1</v>
      </c>
      <c r="W694" s="39"/>
      <c r="X694" s="273">
        <v>0</v>
      </c>
    </row>
    <row r="695" spans="1:24" ht="30" customHeight="1">
      <c r="A695" s="236">
        <v>486</v>
      </c>
      <c r="B695" s="250">
        <v>30555</v>
      </c>
      <c r="C695" s="118" t="s">
        <v>1846</v>
      </c>
      <c r="D695" s="250" t="s">
        <v>1849</v>
      </c>
      <c r="E695" s="250" t="s">
        <v>1850</v>
      </c>
      <c r="F695" s="118" t="s">
        <v>399</v>
      </c>
      <c r="G695" s="118"/>
      <c r="H695" s="118">
        <v>1</v>
      </c>
      <c r="I695" s="118"/>
      <c r="J695" s="118">
        <v>0.77</v>
      </c>
      <c r="K695" s="118"/>
      <c r="L695" s="119"/>
      <c r="M695" s="118" t="s">
        <v>59</v>
      </c>
      <c r="N695" s="120">
        <v>1144345002427</v>
      </c>
      <c r="O695" s="120" t="s">
        <v>1847</v>
      </c>
      <c r="P695" s="118" t="s">
        <v>1848</v>
      </c>
      <c r="Q695" s="118" t="s">
        <v>1846</v>
      </c>
      <c r="R695" s="39">
        <v>1</v>
      </c>
      <c r="S695" s="39"/>
      <c r="T695" s="39"/>
      <c r="U695" s="39"/>
      <c r="V695" s="39">
        <v>1</v>
      </c>
      <c r="W695" s="39"/>
      <c r="X695" s="273"/>
    </row>
    <row r="696" spans="1:24" ht="63.75" customHeight="1">
      <c r="A696" s="236">
        <v>487</v>
      </c>
      <c r="B696" s="250">
        <v>30663</v>
      </c>
      <c r="C696" s="118" t="s">
        <v>1879</v>
      </c>
      <c r="D696" s="250" t="s">
        <v>1880</v>
      </c>
      <c r="E696" s="250" t="s">
        <v>1881</v>
      </c>
      <c r="F696" s="118" t="s">
        <v>1283</v>
      </c>
      <c r="G696" s="118">
        <v>2</v>
      </c>
      <c r="H696" s="118">
        <v>1</v>
      </c>
      <c r="I696" s="118"/>
      <c r="J696" s="118">
        <v>0.77</v>
      </c>
      <c r="K696" s="118"/>
      <c r="L696" s="119"/>
      <c r="M696" s="118" t="s">
        <v>1882</v>
      </c>
      <c r="N696" s="120">
        <v>1124329001290</v>
      </c>
      <c r="O696" s="120" t="s">
        <v>1883</v>
      </c>
      <c r="P696" s="118" t="s">
        <v>1882</v>
      </c>
      <c r="Q696" s="118" t="s">
        <v>1879</v>
      </c>
      <c r="R696" s="39">
        <v>1</v>
      </c>
      <c r="S696" s="39"/>
      <c r="T696" s="39">
        <v>1</v>
      </c>
      <c r="U696" s="39"/>
      <c r="V696" s="39">
        <f t="shared" si="36"/>
        <v>1</v>
      </c>
      <c r="W696" s="39"/>
      <c r="X696" s="273"/>
    </row>
    <row r="697" spans="1:24" ht="63.75" customHeight="1">
      <c r="A697" s="236">
        <v>488</v>
      </c>
      <c r="B697" s="250">
        <v>30700</v>
      </c>
      <c r="C697" s="118" t="s">
        <v>1889</v>
      </c>
      <c r="D697" s="250" t="s">
        <v>1891</v>
      </c>
      <c r="E697" s="250" t="s">
        <v>1890</v>
      </c>
      <c r="F697" s="118" t="s">
        <v>1283</v>
      </c>
      <c r="G697" s="118"/>
      <c r="H697" s="118">
        <v>1</v>
      </c>
      <c r="I697" s="118"/>
      <c r="J697" s="118">
        <v>0.66</v>
      </c>
      <c r="K697" s="118"/>
      <c r="L697" s="119"/>
      <c r="M697" s="118" t="s">
        <v>1892</v>
      </c>
      <c r="N697" s="120">
        <v>1214300007910</v>
      </c>
      <c r="O697" s="120" t="s">
        <v>1893</v>
      </c>
      <c r="P697" s="118" t="s">
        <v>1892</v>
      </c>
      <c r="Q697" s="118" t="s">
        <v>1889</v>
      </c>
      <c r="R697" s="39">
        <v>1</v>
      </c>
      <c r="S697" s="39"/>
      <c r="T697" s="39"/>
      <c r="U697" s="39"/>
      <c r="V697" s="39">
        <f t="shared" si="36"/>
        <v>1</v>
      </c>
      <c r="W697" s="39"/>
      <c r="X697" s="273"/>
    </row>
    <row r="698" spans="1:24" ht="63.75" customHeight="1">
      <c r="A698" s="236">
        <v>489</v>
      </c>
      <c r="B698" s="248">
        <v>31485</v>
      </c>
      <c r="C698" s="105" t="s">
        <v>1971</v>
      </c>
      <c r="D698" s="248" t="s">
        <v>1972</v>
      </c>
      <c r="E698" s="248" t="s">
        <v>1973</v>
      </c>
      <c r="F698" s="105" t="s">
        <v>794</v>
      </c>
      <c r="G698" s="105">
        <v>5.0999999999999996</v>
      </c>
      <c r="H698" s="105">
        <v>1</v>
      </c>
      <c r="I698" s="105"/>
      <c r="J698" s="105">
        <v>1.1000000000000001</v>
      </c>
      <c r="K698" s="105"/>
      <c r="L698" s="124"/>
      <c r="M698" s="17" t="s">
        <v>334</v>
      </c>
      <c r="N698" s="284">
        <v>1024301078944</v>
      </c>
      <c r="O698" s="284" t="s">
        <v>94</v>
      </c>
      <c r="P698" s="105" t="s">
        <v>1974</v>
      </c>
      <c r="Q698" s="216" t="s">
        <v>1975</v>
      </c>
      <c r="R698" s="39">
        <v>1</v>
      </c>
      <c r="S698" s="39">
        <v>1</v>
      </c>
      <c r="T698" s="39">
        <v>1</v>
      </c>
      <c r="U698" s="39">
        <v>1</v>
      </c>
      <c r="V698" s="39">
        <f t="shared" si="36"/>
        <v>1</v>
      </c>
      <c r="W698" s="39"/>
      <c r="X698" s="273">
        <v>1</v>
      </c>
    </row>
    <row r="699" spans="1:24" ht="63.75" customHeight="1">
      <c r="A699" s="236">
        <v>490</v>
      </c>
      <c r="B699" s="248">
        <v>31751</v>
      </c>
      <c r="C699" s="105" t="s">
        <v>2023</v>
      </c>
      <c r="D699" s="248" t="s">
        <v>2025</v>
      </c>
      <c r="E699" s="248" t="s">
        <v>2024</v>
      </c>
      <c r="F699" s="105" t="s">
        <v>1283</v>
      </c>
      <c r="G699" s="105">
        <v>5</v>
      </c>
      <c r="H699" s="105">
        <v>2</v>
      </c>
      <c r="I699" s="105"/>
      <c r="J699" s="105">
        <v>2.2000000000000002</v>
      </c>
      <c r="K699" s="105"/>
      <c r="L699" s="124"/>
      <c r="M699" s="17" t="s">
        <v>2027</v>
      </c>
      <c r="N699" s="303">
        <v>1044316878869</v>
      </c>
      <c r="O699" s="303" t="s">
        <v>2026</v>
      </c>
      <c r="P699" s="105" t="s">
        <v>2209</v>
      </c>
      <c r="Q699" s="105" t="s">
        <v>2023</v>
      </c>
      <c r="R699" s="39">
        <v>1</v>
      </c>
      <c r="S699" s="39"/>
      <c r="T699" s="39"/>
      <c r="U699" s="39"/>
      <c r="V699" s="39">
        <f t="shared" si="36"/>
        <v>2</v>
      </c>
      <c r="W699" s="39"/>
      <c r="X699" s="273"/>
    </row>
    <row r="700" spans="1:24" s="368" customFormat="1" ht="63.75" customHeight="1">
      <c r="A700" s="236">
        <v>491</v>
      </c>
      <c r="B700" s="248">
        <v>21769</v>
      </c>
      <c r="C700" s="105" t="s">
        <v>2143</v>
      </c>
      <c r="D700" s="593">
        <v>58.699559999999998</v>
      </c>
      <c r="E700" s="593">
        <v>50.209000000000003</v>
      </c>
      <c r="F700" s="105"/>
      <c r="G700" s="105"/>
      <c r="H700" s="105">
        <v>1</v>
      </c>
      <c r="I700" s="105"/>
      <c r="J700" s="105">
        <v>1.1000000000000001</v>
      </c>
      <c r="K700" s="105"/>
      <c r="L700" s="124"/>
      <c r="M700" s="17" t="s">
        <v>2142</v>
      </c>
      <c r="N700" s="398">
        <v>1194350005211</v>
      </c>
      <c r="O700" s="398"/>
      <c r="P700" s="105" t="s">
        <v>2142</v>
      </c>
      <c r="Q700" s="105" t="s">
        <v>2143</v>
      </c>
      <c r="R700" s="39">
        <v>1</v>
      </c>
      <c r="S700" s="39"/>
      <c r="T700" s="39"/>
      <c r="U700" s="39"/>
      <c r="V700" s="39">
        <f t="shared" si="36"/>
        <v>1</v>
      </c>
      <c r="W700" s="39"/>
      <c r="X700" s="273"/>
    </row>
    <row r="701" spans="1:24" s="368" customFormat="1" ht="63.75" customHeight="1">
      <c r="A701" s="236">
        <v>492</v>
      </c>
      <c r="B701" s="248">
        <v>27942</v>
      </c>
      <c r="C701" s="105" t="s">
        <v>2177</v>
      </c>
      <c r="D701" s="593">
        <v>58.718899999999998</v>
      </c>
      <c r="E701" s="593">
        <v>50.138330000000003</v>
      </c>
      <c r="F701" s="105"/>
      <c r="G701" s="105"/>
      <c r="H701" s="105">
        <v>1</v>
      </c>
      <c r="I701" s="105"/>
      <c r="J701" s="105">
        <v>1.1000000000000001</v>
      </c>
      <c r="K701" s="105"/>
      <c r="L701" s="124"/>
      <c r="M701" s="17" t="s">
        <v>2175</v>
      </c>
      <c r="N701" s="398">
        <v>1024301081397</v>
      </c>
      <c r="O701" s="398" t="s">
        <v>2176</v>
      </c>
      <c r="P701" s="105" t="s">
        <v>2376</v>
      </c>
      <c r="Q701" s="105" t="s">
        <v>2177</v>
      </c>
      <c r="R701" s="39">
        <v>1</v>
      </c>
      <c r="S701" s="39"/>
      <c r="T701" s="39"/>
      <c r="U701" s="39"/>
      <c r="V701" s="39">
        <f t="shared" si="36"/>
        <v>1</v>
      </c>
      <c r="W701" s="39"/>
      <c r="X701" s="273"/>
    </row>
    <row r="702" spans="1:24" s="368" customFormat="1" ht="63.75" customHeight="1">
      <c r="A702" s="236">
        <v>493</v>
      </c>
      <c r="B702" s="248">
        <v>28427</v>
      </c>
      <c r="C702" s="105" t="s">
        <v>2183</v>
      </c>
      <c r="D702" s="593">
        <v>58.718380000000003</v>
      </c>
      <c r="E702" s="593">
        <v>50.135910000000003</v>
      </c>
      <c r="F702" s="105"/>
      <c r="G702" s="105"/>
      <c r="H702" s="105">
        <v>1</v>
      </c>
      <c r="I702" s="105"/>
      <c r="J702" s="105">
        <v>1.1000000000000001</v>
      </c>
      <c r="K702" s="105"/>
      <c r="L702" s="124"/>
      <c r="M702" s="17" t="s">
        <v>2184</v>
      </c>
      <c r="N702" s="398">
        <v>304432907100109</v>
      </c>
      <c r="O702" s="398" t="s">
        <v>2185</v>
      </c>
      <c r="P702" s="105" t="s">
        <v>2184</v>
      </c>
      <c r="Q702" s="105" t="s">
        <v>2183</v>
      </c>
      <c r="R702" s="39">
        <v>1</v>
      </c>
      <c r="S702" s="39"/>
      <c r="T702" s="39"/>
      <c r="U702" s="39"/>
      <c r="V702" s="39">
        <f t="shared" si="36"/>
        <v>1</v>
      </c>
      <c r="W702" s="39"/>
      <c r="X702" s="273"/>
    </row>
    <row r="703" spans="1:24" s="368" customFormat="1" ht="63.75" customHeight="1">
      <c r="A703" s="236">
        <v>494</v>
      </c>
      <c r="B703" s="248">
        <v>32552</v>
      </c>
      <c r="C703" s="105" t="s">
        <v>2331</v>
      </c>
      <c r="D703" s="593" t="s">
        <v>2332</v>
      </c>
      <c r="E703" s="593" t="s">
        <v>2333</v>
      </c>
      <c r="F703" s="105" t="s">
        <v>794</v>
      </c>
      <c r="G703" s="105">
        <v>7</v>
      </c>
      <c r="H703" s="105">
        <v>1</v>
      </c>
      <c r="I703" s="105"/>
      <c r="J703" s="105">
        <v>1.1000000000000001</v>
      </c>
      <c r="K703" s="105"/>
      <c r="L703" s="124"/>
      <c r="M703" s="17" t="s">
        <v>334</v>
      </c>
      <c r="N703" s="398">
        <v>1024301078944</v>
      </c>
      <c r="O703" s="398" t="s">
        <v>94</v>
      </c>
      <c r="P703" s="105" t="s">
        <v>415</v>
      </c>
      <c r="Q703" s="216" t="s">
        <v>2335</v>
      </c>
      <c r="R703" s="39">
        <v>1</v>
      </c>
      <c r="S703" s="39">
        <v>1</v>
      </c>
      <c r="T703" s="39">
        <v>1</v>
      </c>
      <c r="U703" s="39">
        <v>1</v>
      </c>
      <c r="V703" s="39">
        <f t="shared" si="36"/>
        <v>1</v>
      </c>
      <c r="W703" s="39"/>
      <c r="X703" s="273">
        <v>1</v>
      </c>
    </row>
    <row r="704" spans="1:24" s="368" customFormat="1" ht="63.75" customHeight="1">
      <c r="A704" s="236">
        <v>495</v>
      </c>
      <c r="B704" s="248">
        <v>32769</v>
      </c>
      <c r="C704" s="105" t="s">
        <v>2560</v>
      </c>
      <c r="D704" s="593" t="s">
        <v>2561</v>
      </c>
      <c r="E704" s="593" t="s">
        <v>2562</v>
      </c>
      <c r="F704" s="105" t="s">
        <v>1283</v>
      </c>
      <c r="G704" s="105">
        <v>2</v>
      </c>
      <c r="H704" s="105">
        <v>1</v>
      </c>
      <c r="I704" s="105"/>
      <c r="J704" s="105">
        <v>0.66</v>
      </c>
      <c r="K704" s="105"/>
      <c r="L704" s="124"/>
      <c r="M704" s="17" t="s">
        <v>2563</v>
      </c>
      <c r="N704" s="398">
        <v>1024301081628</v>
      </c>
      <c r="O704" s="398" t="s">
        <v>2564</v>
      </c>
      <c r="P704" s="17" t="s">
        <v>2563</v>
      </c>
      <c r="Q704" s="216" t="s">
        <v>2565</v>
      </c>
      <c r="R704" s="39">
        <v>1</v>
      </c>
      <c r="S704" s="39"/>
      <c r="T704" s="39">
        <v>1</v>
      </c>
      <c r="U704" s="39"/>
      <c r="V704" s="39">
        <f t="shared" si="36"/>
        <v>1</v>
      </c>
      <c r="W704" s="39"/>
      <c r="X704" s="273"/>
    </row>
    <row r="705" spans="1:24" s="368" customFormat="1" ht="63.75" customHeight="1">
      <c r="A705" s="236">
        <v>496</v>
      </c>
      <c r="B705" s="685">
        <v>32828</v>
      </c>
      <c r="C705" s="686" t="s">
        <v>2599</v>
      </c>
      <c r="D705" s="599" t="s">
        <v>2598</v>
      </c>
      <c r="E705" s="599" t="s">
        <v>2597</v>
      </c>
      <c r="F705" s="686" t="s">
        <v>782</v>
      </c>
      <c r="G705" s="686">
        <v>4</v>
      </c>
      <c r="H705" s="686">
        <v>1</v>
      </c>
      <c r="I705" s="686"/>
      <c r="J705" s="686">
        <v>1.1000000000000001</v>
      </c>
      <c r="K705" s="686"/>
      <c r="L705" s="687"/>
      <c r="M705" s="12" t="s">
        <v>2600</v>
      </c>
      <c r="N705" s="15" t="s">
        <v>2602</v>
      </c>
      <c r="O705" s="15" t="s">
        <v>2601</v>
      </c>
      <c r="P705" s="12" t="s">
        <v>2600</v>
      </c>
      <c r="Q705" s="688" t="s">
        <v>2601</v>
      </c>
      <c r="R705" s="39">
        <v>1</v>
      </c>
      <c r="S705" s="39"/>
      <c r="T705" s="39"/>
      <c r="U705" s="39"/>
      <c r="V705" s="39">
        <f t="shared" si="36"/>
        <v>1</v>
      </c>
      <c r="W705" s="39"/>
      <c r="X705" s="273"/>
    </row>
    <row r="706" spans="1:24" s="368" customFormat="1" ht="63.75" customHeight="1">
      <c r="A706" s="236">
        <v>497</v>
      </c>
      <c r="B706" s="685">
        <v>32835</v>
      </c>
      <c r="C706" s="686" t="s">
        <v>2607</v>
      </c>
      <c r="D706" s="599" t="s">
        <v>2605</v>
      </c>
      <c r="E706" s="599" t="s">
        <v>2606</v>
      </c>
      <c r="F706" s="686" t="s">
        <v>782</v>
      </c>
      <c r="G706" s="686">
        <v>4</v>
      </c>
      <c r="H706" s="686">
        <v>1</v>
      </c>
      <c r="I706" s="686"/>
      <c r="J706" s="686">
        <v>0.66</v>
      </c>
      <c r="K706" s="686"/>
      <c r="L706" s="687"/>
      <c r="M706" s="12" t="s">
        <v>2609</v>
      </c>
      <c r="N706" s="15" t="s">
        <v>2608</v>
      </c>
      <c r="O706" s="15" t="s">
        <v>2601</v>
      </c>
      <c r="P706" s="12" t="s">
        <v>2609</v>
      </c>
      <c r="Q706" s="688" t="s">
        <v>2601</v>
      </c>
      <c r="R706" s="39">
        <v>1</v>
      </c>
      <c r="S706" s="39"/>
      <c r="T706" s="39"/>
      <c r="U706" s="39"/>
      <c r="V706" s="39">
        <f t="shared" si="36"/>
        <v>1</v>
      </c>
      <c r="W706" s="39"/>
      <c r="X706" s="273"/>
    </row>
    <row r="707" spans="1:24" s="368" customFormat="1" ht="63.75" customHeight="1">
      <c r="A707" s="236">
        <v>498</v>
      </c>
      <c r="B707" s="248">
        <v>32979</v>
      </c>
      <c r="C707" s="105" t="s">
        <v>2637</v>
      </c>
      <c r="D707" s="467" t="s">
        <v>2638</v>
      </c>
      <c r="E707" s="467" t="s">
        <v>2639</v>
      </c>
      <c r="F707" s="105" t="s">
        <v>2640</v>
      </c>
      <c r="G707" s="105">
        <v>4</v>
      </c>
      <c r="H707" s="105">
        <v>1</v>
      </c>
      <c r="I707" s="105"/>
      <c r="J707" s="105">
        <v>0.66</v>
      </c>
      <c r="K707" s="105"/>
      <c r="L707" s="124"/>
      <c r="M707" s="17" t="s">
        <v>2641</v>
      </c>
      <c r="N707" s="398" t="s">
        <v>2642</v>
      </c>
      <c r="O707" s="398" t="s">
        <v>2643</v>
      </c>
      <c r="P707" s="17" t="s">
        <v>2641</v>
      </c>
      <c r="Q707" s="216" t="s">
        <v>2643</v>
      </c>
      <c r="R707" s="39">
        <v>1</v>
      </c>
      <c r="S707" s="39"/>
      <c r="T707" s="39">
        <v>1</v>
      </c>
      <c r="U707" s="39"/>
      <c r="V707" s="39">
        <f t="shared" si="36"/>
        <v>1</v>
      </c>
      <c r="W707" s="39"/>
      <c r="X707" s="273"/>
    </row>
    <row r="708" spans="1:24" s="368" customFormat="1" ht="63.75" customHeight="1">
      <c r="A708" s="236">
        <v>499</v>
      </c>
      <c r="B708" s="248">
        <v>33021</v>
      </c>
      <c r="C708" s="105" t="s">
        <v>2668</v>
      </c>
      <c r="D708" s="467" t="s">
        <v>2669</v>
      </c>
      <c r="E708" s="467" t="s">
        <v>2670</v>
      </c>
      <c r="F708" s="105" t="s">
        <v>539</v>
      </c>
      <c r="G708" s="105">
        <v>4</v>
      </c>
      <c r="H708" s="105">
        <v>1</v>
      </c>
      <c r="I708" s="105"/>
      <c r="J708" s="105">
        <v>1.1000000000000001</v>
      </c>
      <c r="K708" s="105"/>
      <c r="L708" s="124"/>
      <c r="M708" s="17" t="s">
        <v>2671</v>
      </c>
      <c r="N708" s="398">
        <v>432904258399</v>
      </c>
      <c r="O708" s="398" t="s">
        <v>2672</v>
      </c>
      <c r="P708" s="17" t="s">
        <v>2673</v>
      </c>
      <c r="Q708" s="216" t="s">
        <v>2674</v>
      </c>
      <c r="R708" s="39">
        <v>1</v>
      </c>
      <c r="S708" s="39"/>
      <c r="T708" s="39">
        <v>1</v>
      </c>
      <c r="U708" s="39"/>
      <c r="V708" s="39">
        <f t="shared" si="36"/>
        <v>1</v>
      </c>
      <c r="W708" s="39"/>
      <c r="X708" s="273"/>
    </row>
    <row r="709" spans="1:24" s="368" customFormat="1" ht="63.75" customHeight="1">
      <c r="A709" s="236">
        <v>500</v>
      </c>
      <c r="B709" s="248">
        <v>33092</v>
      </c>
      <c r="C709" s="307" t="s">
        <v>2695</v>
      </c>
      <c r="D709" s="467" t="s">
        <v>2692</v>
      </c>
      <c r="E709" s="467" t="s">
        <v>2693</v>
      </c>
      <c r="F709" s="105" t="s">
        <v>2640</v>
      </c>
      <c r="G709" s="105">
        <v>4</v>
      </c>
      <c r="H709" s="105">
        <v>1</v>
      </c>
      <c r="I709" s="105"/>
      <c r="J709" s="105">
        <v>1.1000000000000001</v>
      </c>
      <c r="K709" s="105"/>
      <c r="L709" s="124"/>
      <c r="M709" s="17" t="s">
        <v>2696</v>
      </c>
      <c r="N709" s="398" t="s">
        <v>2694</v>
      </c>
      <c r="O709" s="398" t="s">
        <v>2697</v>
      </c>
      <c r="P709" s="17" t="s">
        <v>2696</v>
      </c>
      <c r="Q709" s="216" t="s">
        <v>2697</v>
      </c>
      <c r="R709" s="39">
        <v>1</v>
      </c>
      <c r="S709" s="39"/>
      <c r="T709" s="39">
        <v>1</v>
      </c>
      <c r="U709" s="39"/>
      <c r="V709" s="39">
        <f t="shared" si="36"/>
        <v>1</v>
      </c>
      <c r="W709" s="39"/>
      <c r="X709" s="273"/>
    </row>
    <row r="710" spans="1:24" s="368" customFormat="1" ht="63.75" customHeight="1">
      <c r="A710" s="236">
        <v>501</v>
      </c>
      <c r="B710" s="248">
        <v>33163</v>
      </c>
      <c r="C710" s="307" t="s">
        <v>2711</v>
      </c>
      <c r="D710" s="467" t="s">
        <v>2712</v>
      </c>
      <c r="E710" s="467" t="s">
        <v>2713</v>
      </c>
      <c r="F710" s="105" t="s">
        <v>2640</v>
      </c>
      <c r="G710" s="105">
        <v>4</v>
      </c>
      <c r="H710" s="105">
        <v>1</v>
      </c>
      <c r="I710" s="105"/>
      <c r="J710" s="105">
        <v>0.77</v>
      </c>
      <c r="K710" s="105"/>
      <c r="L710" s="124"/>
      <c r="M710" s="17" t="s">
        <v>2714</v>
      </c>
      <c r="N710" s="398" t="s">
        <v>2715</v>
      </c>
      <c r="O710" s="398" t="s">
        <v>2716</v>
      </c>
      <c r="P710" s="17" t="s">
        <v>2714</v>
      </c>
      <c r="Q710" s="216" t="s">
        <v>2716</v>
      </c>
      <c r="R710" s="39">
        <v>1</v>
      </c>
      <c r="S710" s="39"/>
      <c r="T710" s="39">
        <v>1</v>
      </c>
      <c r="U710" s="39"/>
      <c r="V710" s="39">
        <f t="shared" si="36"/>
        <v>1</v>
      </c>
      <c r="W710" s="39"/>
      <c r="X710" s="273"/>
    </row>
    <row r="711" spans="1:24" s="368" customFormat="1" ht="63.75" customHeight="1">
      <c r="A711" s="236">
        <v>502</v>
      </c>
      <c r="B711" s="248">
        <v>33591</v>
      </c>
      <c r="C711" s="307" t="s">
        <v>2787</v>
      </c>
      <c r="D711" s="248" t="s">
        <v>2785</v>
      </c>
      <c r="E711" s="248" t="s">
        <v>2784</v>
      </c>
      <c r="F711" s="105" t="s">
        <v>1283</v>
      </c>
      <c r="G711" s="105">
        <v>1.5</v>
      </c>
      <c r="H711" s="105">
        <v>1</v>
      </c>
      <c r="I711" s="105"/>
      <c r="J711" s="105">
        <v>1.1000000000000001</v>
      </c>
      <c r="K711" s="105"/>
      <c r="L711" s="124"/>
      <c r="M711" s="17" t="s">
        <v>2788</v>
      </c>
      <c r="N711" s="398" t="s">
        <v>2786</v>
      </c>
      <c r="O711" s="398" t="s">
        <v>2716</v>
      </c>
      <c r="P711" s="17" t="s">
        <v>2788</v>
      </c>
      <c r="Q711" s="216" t="s">
        <v>2716</v>
      </c>
      <c r="R711" s="39">
        <v>1</v>
      </c>
      <c r="S711" s="39"/>
      <c r="T711" s="39">
        <v>1</v>
      </c>
      <c r="U711" s="39"/>
      <c r="V711" s="39">
        <f t="shared" si="36"/>
        <v>1</v>
      </c>
      <c r="W711" s="39"/>
      <c r="X711" s="273"/>
    </row>
    <row r="712" spans="1:24" s="368" customFormat="1" ht="63.75" customHeight="1">
      <c r="A712" s="236">
        <v>503</v>
      </c>
      <c r="B712" s="248">
        <v>33598</v>
      </c>
      <c r="C712" s="307" t="s">
        <v>2789</v>
      </c>
      <c r="D712" s="248" t="s">
        <v>2794</v>
      </c>
      <c r="E712" s="248" t="s">
        <v>2793</v>
      </c>
      <c r="F712" s="105" t="s">
        <v>2640</v>
      </c>
      <c r="G712" s="105">
        <v>4</v>
      </c>
      <c r="H712" s="105">
        <v>1</v>
      </c>
      <c r="I712" s="105"/>
      <c r="J712" s="105">
        <v>0.66</v>
      </c>
      <c r="K712" s="105"/>
      <c r="L712" s="124"/>
      <c r="M712" s="17" t="s">
        <v>2791</v>
      </c>
      <c r="N712" s="398" t="s">
        <v>2792</v>
      </c>
      <c r="O712" s="398" t="s">
        <v>2790</v>
      </c>
      <c r="P712" s="17" t="s">
        <v>2791</v>
      </c>
      <c r="Q712" s="216" t="s">
        <v>2790</v>
      </c>
      <c r="R712" s="39">
        <v>1</v>
      </c>
      <c r="S712" s="39"/>
      <c r="T712" s="39">
        <v>1</v>
      </c>
      <c r="U712" s="39"/>
      <c r="V712" s="39">
        <f t="shared" si="36"/>
        <v>1</v>
      </c>
      <c r="W712" s="39"/>
      <c r="X712" s="273"/>
    </row>
    <row r="713" spans="1:24" ht="34.5" customHeight="1">
      <c r="A713" s="328"/>
      <c r="B713" s="360"/>
      <c r="C713" s="837"/>
      <c r="D713" s="836"/>
      <c r="E713" s="836"/>
      <c r="F713" s="361"/>
      <c r="G713" s="361"/>
      <c r="H713" s="361"/>
      <c r="I713" s="361"/>
      <c r="J713" s="361"/>
      <c r="K713" s="361"/>
      <c r="L713" s="362"/>
      <c r="M713" s="332"/>
      <c r="N713" s="333"/>
      <c r="O713" s="333"/>
      <c r="P713" s="361"/>
      <c r="Q713" s="363"/>
      <c r="R713" s="327">
        <f>SUM(R593:R712)</f>
        <v>88</v>
      </c>
      <c r="S713" s="327">
        <f t="shared" ref="S713:X713" si="37">SUM(S593:S707)</f>
        <v>33</v>
      </c>
      <c r="T713" s="327">
        <f>SUM(T593:T712)</f>
        <v>59</v>
      </c>
      <c r="U713" s="327">
        <f t="shared" si="37"/>
        <v>26</v>
      </c>
      <c r="V713" s="327">
        <f t="shared" si="37"/>
        <v>96</v>
      </c>
      <c r="W713" s="327">
        <f t="shared" si="37"/>
        <v>10</v>
      </c>
      <c r="X713" s="327">
        <f t="shared" si="37"/>
        <v>36</v>
      </c>
    </row>
    <row r="714" spans="1:24" ht="42.75" customHeight="1">
      <c r="A714" s="236">
        <v>504</v>
      </c>
      <c r="B714" s="251">
        <v>8658</v>
      </c>
      <c r="C714" s="17" t="s">
        <v>1099</v>
      </c>
      <c r="D714" s="251">
        <v>58.937710000000003</v>
      </c>
      <c r="E714" s="251">
        <v>50.164619999999999</v>
      </c>
      <c r="F714" s="17" t="s">
        <v>794</v>
      </c>
      <c r="G714" s="17">
        <v>16</v>
      </c>
      <c r="H714" s="17">
        <v>3</v>
      </c>
      <c r="I714" s="17"/>
      <c r="J714" s="17">
        <v>2.25</v>
      </c>
      <c r="K714" s="17"/>
      <c r="L714" s="63" t="s">
        <v>1275</v>
      </c>
      <c r="M714" s="17" t="s">
        <v>334</v>
      </c>
      <c r="N714" s="93">
        <v>1054315520160</v>
      </c>
      <c r="O714" s="93" t="s">
        <v>610</v>
      </c>
      <c r="P714" s="33" t="s">
        <v>461</v>
      </c>
      <c r="Q714" s="208" t="s">
        <v>1552</v>
      </c>
      <c r="R714" s="39">
        <v>1</v>
      </c>
      <c r="S714" s="39">
        <v>1</v>
      </c>
      <c r="T714" s="39">
        <v>1</v>
      </c>
      <c r="U714" s="39">
        <v>1</v>
      </c>
      <c r="V714" s="39">
        <f t="shared" si="36"/>
        <v>3</v>
      </c>
      <c r="W714" s="39"/>
      <c r="X714" s="273">
        <f>H714</f>
        <v>3</v>
      </c>
    </row>
    <row r="715" spans="1:24" ht="30" customHeight="1">
      <c r="A715" s="236">
        <v>505</v>
      </c>
      <c r="B715" s="251">
        <v>8659</v>
      </c>
      <c r="C715" s="17" t="s">
        <v>1100</v>
      </c>
      <c r="D715" s="251">
        <v>58.938339999999997</v>
      </c>
      <c r="E715" s="251">
        <v>50.170850000000002</v>
      </c>
      <c r="F715" s="17" t="s">
        <v>794</v>
      </c>
      <c r="G715" s="17">
        <v>3</v>
      </c>
      <c r="H715" s="17">
        <v>1</v>
      </c>
      <c r="I715" s="17"/>
      <c r="J715" s="17">
        <v>0.75</v>
      </c>
      <c r="K715" s="17"/>
      <c r="L715" s="63" t="s">
        <v>1275</v>
      </c>
      <c r="M715" s="17" t="s">
        <v>334</v>
      </c>
      <c r="N715" s="93">
        <v>1024301078944</v>
      </c>
      <c r="O715" s="93" t="s">
        <v>94</v>
      </c>
      <c r="P715" s="33" t="s">
        <v>462</v>
      </c>
      <c r="Q715" s="208" t="s">
        <v>1553</v>
      </c>
      <c r="R715" s="39">
        <v>1</v>
      </c>
      <c r="S715" s="39">
        <v>1</v>
      </c>
      <c r="T715" s="39">
        <v>1</v>
      </c>
      <c r="U715" s="39">
        <v>1</v>
      </c>
      <c r="V715" s="39">
        <f t="shared" si="36"/>
        <v>1</v>
      </c>
      <c r="W715" s="39"/>
      <c r="X715" s="273">
        <f>H715</f>
        <v>1</v>
      </c>
    </row>
    <row r="716" spans="1:24" ht="46.5" customHeight="1">
      <c r="A716" s="236">
        <v>506</v>
      </c>
      <c r="B716" s="251">
        <v>8660</v>
      </c>
      <c r="C716" s="17" t="s">
        <v>1101</v>
      </c>
      <c r="D716" s="251">
        <v>58.937249999999999</v>
      </c>
      <c r="E716" s="251">
        <v>50.174810000000001</v>
      </c>
      <c r="F716" s="17" t="s">
        <v>794</v>
      </c>
      <c r="G716" s="17">
        <v>5</v>
      </c>
      <c r="H716" s="17">
        <v>2</v>
      </c>
      <c r="I716" s="17"/>
      <c r="J716" s="17">
        <v>1.5</v>
      </c>
      <c r="K716" s="17"/>
      <c r="L716" s="63" t="s">
        <v>1275</v>
      </c>
      <c r="M716" s="17" t="s">
        <v>334</v>
      </c>
      <c r="N716" s="93">
        <v>1024301078944</v>
      </c>
      <c r="O716" s="93" t="s">
        <v>94</v>
      </c>
      <c r="P716" s="33" t="s">
        <v>462</v>
      </c>
      <c r="Q716" s="208" t="s">
        <v>1554</v>
      </c>
      <c r="R716" s="39">
        <v>1</v>
      </c>
      <c r="S716" s="39">
        <v>1</v>
      </c>
      <c r="T716" s="39">
        <v>1</v>
      </c>
      <c r="U716" s="39">
        <v>1</v>
      </c>
      <c r="V716" s="39">
        <f t="shared" si="36"/>
        <v>2</v>
      </c>
      <c r="W716" s="39"/>
      <c r="X716" s="273">
        <f>H716</f>
        <v>2</v>
      </c>
    </row>
    <row r="717" spans="1:24" ht="50.25" customHeight="1">
      <c r="A717" s="236">
        <v>507</v>
      </c>
      <c r="B717" s="251">
        <v>8661</v>
      </c>
      <c r="C717" s="17" t="s">
        <v>1102</v>
      </c>
      <c r="D717" s="251">
        <v>58.940260000000002</v>
      </c>
      <c r="E717" s="251">
        <v>50.176180000000002</v>
      </c>
      <c r="F717" s="17" t="s">
        <v>794</v>
      </c>
      <c r="G717" s="17">
        <v>5</v>
      </c>
      <c r="H717" s="17">
        <v>2</v>
      </c>
      <c r="I717" s="17"/>
      <c r="J717" s="17">
        <v>1.5</v>
      </c>
      <c r="K717" s="17"/>
      <c r="L717" s="63" t="s">
        <v>1275</v>
      </c>
      <c r="M717" s="17" t="s">
        <v>334</v>
      </c>
      <c r="N717" s="93">
        <v>1024301078944</v>
      </c>
      <c r="O717" s="93" t="s">
        <v>94</v>
      </c>
      <c r="P717" s="33" t="s">
        <v>462</v>
      </c>
      <c r="Q717" s="208" t="s">
        <v>1555</v>
      </c>
      <c r="R717" s="39">
        <v>1</v>
      </c>
      <c r="S717" s="39">
        <v>1</v>
      </c>
      <c r="T717" s="39">
        <v>1</v>
      </c>
      <c r="U717" s="39">
        <v>1</v>
      </c>
      <c r="V717" s="39">
        <f t="shared" si="36"/>
        <v>2</v>
      </c>
      <c r="W717" s="39"/>
      <c r="X717" s="273">
        <f>H717</f>
        <v>2</v>
      </c>
    </row>
    <row r="718" spans="1:24" ht="30">
      <c r="A718" s="236">
        <v>508</v>
      </c>
      <c r="B718" s="251">
        <v>8666</v>
      </c>
      <c r="C718" s="17" t="s">
        <v>1103</v>
      </c>
      <c r="D718" s="251">
        <v>58.93439</v>
      </c>
      <c r="E718" s="251">
        <v>50.165149999999997</v>
      </c>
      <c r="F718" s="17" t="s">
        <v>539</v>
      </c>
      <c r="G718" s="17">
        <v>6</v>
      </c>
      <c r="H718" s="17">
        <v>2</v>
      </c>
      <c r="I718" s="17"/>
      <c r="J718" s="17">
        <v>1.5</v>
      </c>
      <c r="K718" s="17"/>
      <c r="L718" s="63" t="s">
        <v>1275</v>
      </c>
      <c r="M718" s="17" t="s">
        <v>463</v>
      </c>
      <c r="N718" s="93">
        <v>1024301082948</v>
      </c>
      <c r="O718" s="93"/>
      <c r="P718" s="33" t="s">
        <v>464</v>
      </c>
      <c r="Q718" s="208"/>
      <c r="R718" s="39">
        <v>1</v>
      </c>
      <c r="S718" s="39">
        <v>0</v>
      </c>
      <c r="T718" s="39">
        <v>1</v>
      </c>
      <c r="U718" s="39"/>
      <c r="V718" s="39">
        <f t="shared" si="36"/>
        <v>2</v>
      </c>
      <c r="W718" s="39"/>
      <c r="X718" s="273">
        <v>0</v>
      </c>
    </row>
    <row r="719" spans="1:24" ht="60">
      <c r="A719" s="236">
        <v>509</v>
      </c>
      <c r="B719" s="251">
        <v>8667</v>
      </c>
      <c r="C719" s="17" t="s">
        <v>1104</v>
      </c>
      <c r="D719" s="251">
        <v>58.933320000000002</v>
      </c>
      <c r="E719" s="251">
        <v>50.166649999999997</v>
      </c>
      <c r="F719" s="17" t="s">
        <v>794</v>
      </c>
      <c r="G719" s="17">
        <v>5</v>
      </c>
      <c r="H719" s="17">
        <v>2</v>
      </c>
      <c r="I719" s="17"/>
      <c r="J719" s="17">
        <v>1.5</v>
      </c>
      <c r="K719" s="17"/>
      <c r="L719" s="63" t="s">
        <v>1275</v>
      </c>
      <c r="M719" s="17" t="s">
        <v>334</v>
      </c>
      <c r="N719" s="93">
        <v>1024301078944</v>
      </c>
      <c r="O719" s="93" t="s">
        <v>94</v>
      </c>
      <c r="P719" s="33" t="s">
        <v>462</v>
      </c>
      <c r="Q719" s="208" t="s">
        <v>1556</v>
      </c>
      <c r="R719" s="39">
        <v>1</v>
      </c>
      <c r="S719" s="39">
        <v>1</v>
      </c>
      <c r="T719" s="39">
        <v>1</v>
      </c>
      <c r="U719" s="39">
        <v>1</v>
      </c>
      <c r="V719" s="39">
        <f t="shared" si="36"/>
        <v>2</v>
      </c>
      <c r="W719" s="39"/>
      <c r="X719" s="273">
        <f t="shared" ref="X719:X728" si="38">H719</f>
        <v>2</v>
      </c>
    </row>
    <row r="720" spans="1:24" ht="105">
      <c r="A720" s="236">
        <v>509</v>
      </c>
      <c r="B720" s="251">
        <v>8668</v>
      </c>
      <c r="C720" s="17" t="s">
        <v>1105</v>
      </c>
      <c r="D720" s="251">
        <v>58.933839999999996</v>
      </c>
      <c r="E720" s="251">
        <v>50.170969999999997</v>
      </c>
      <c r="F720" s="17" t="s">
        <v>794</v>
      </c>
      <c r="G720" s="17">
        <v>5</v>
      </c>
      <c r="H720" s="17">
        <v>2</v>
      </c>
      <c r="I720" s="17"/>
      <c r="J720" s="17">
        <v>1.5</v>
      </c>
      <c r="K720" s="17"/>
      <c r="L720" s="63" t="s">
        <v>1275</v>
      </c>
      <c r="M720" s="17" t="s">
        <v>334</v>
      </c>
      <c r="N720" s="93">
        <v>1024301078944</v>
      </c>
      <c r="O720" s="93" t="s">
        <v>94</v>
      </c>
      <c r="P720" s="33" t="s">
        <v>462</v>
      </c>
      <c r="Q720" s="208" t="s">
        <v>1557</v>
      </c>
      <c r="R720" s="39">
        <v>1</v>
      </c>
      <c r="S720" s="39">
        <v>1</v>
      </c>
      <c r="T720" s="39">
        <v>1</v>
      </c>
      <c r="U720" s="39">
        <v>1</v>
      </c>
      <c r="V720" s="39">
        <f t="shared" si="36"/>
        <v>2</v>
      </c>
      <c r="W720" s="39"/>
      <c r="X720" s="273">
        <f t="shared" si="38"/>
        <v>2</v>
      </c>
    </row>
    <row r="721" spans="1:24" ht="34.5" customHeight="1">
      <c r="A721" s="872">
        <v>509</v>
      </c>
      <c r="B721" s="979">
        <v>27750</v>
      </c>
      <c r="C721" s="969" t="s">
        <v>1106</v>
      </c>
      <c r="D721" s="979">
        <v>58.934220000000003</v>
      </c>
      <c r="E721" s="979">
        <v>50.175899999999999</v>
      </c>
      <c r="F721" s="969" t="s">
        <v>794</v>
      </c>
      <c r="G721" s="969">
        <v>55</v>
      </c>
      <c r="H721" s="969">
        <v>2</v>
      </c>
      <c r="I721" s="498"/>
      <c r="J721" s="969">
        <v>1.5</v>
      </c>
      <c r="K721" s="498"/>
      <c r="L721" s="66" t="s">
        <v>1275</v>
      </c>
      <c r="M721" s="969" t="s">
        <v>334</v>
      </c>
      <c r="N721" s="912">
        <v>1024301078944</v>
      </c>
      <c r="O721" s="912" t="s">
        <v>94</v>
      </c>
      <c r="P721" s="33" t="s">
        <v>462</v>
      </c>
      <c r="Q721" s="208"/>
      <c r="R721" s="39">
        <v>1</v>
      </c>
      <c r="S721" s="39">
        <v>1</v>
      </c>
      <c r="T721" s="39">
        <v>1</v>
      </c>
      <c r="U721" s="39">
        <v>1</v>
      </c>
      <c r="V721" s="39">
        <f t="shared" si="36"/>
        <v>2</v>
      </c>
      <c r="W721" s="39"/>
      <c r="X721" s="273">
        <f t="shared" si="38"/>
        <v>2</v>
      </c>
    </row>
    <row r="722" spans="1:24" s="368" customFormat="1" ht="78.75" customHeight="1">
      <c r="A722" s="873"/>
      <c r="B722" s="980"/>
      <c r="C722" s="970"/>
      <c r="D722" s="980"/>
      <c r="E722" s="980"/>
      <c r="F722" s="970"/>
      <c r="G722" s="970"/>
      <c r="H722" s="970"/>
      <c r="I722" s="499"/>
      <c r="J722" s="970"/>
      <c r="K722" s="499"/>
      <c r="L722" s="68"/>
      <c r="M722" s="970"/>
      <c r="N722" s="913"/>
      <c r="O722" s="913"/>
      <c r="P722" s="33" t="s">
        <v>2174</v>
      </c>
      <c r="Q722" s="208"/>
      <c r="R722" s="39"/>
      <c r="S722" s="39"/>
      <c r="T722" s="39"/>
      <c r="U722" s="39"/>
      <c r="V722" s="39"/>
      <c r="W722" s="39"/>
      <c r="X722" s="273"/>
    </row>
    <row r="723" spans="1:24" ht="45">
      <c r="A723" s="873"/>
      <c r="B723" s="980"/>
      <c r="C723" s="970"/>
      <c r="D723" s="980"/>
      <c r="E723" s="980"/>
      <c r="F723" s="970"/>
      <c r="G723" s="970"/>
      <c r="H723" s="970"/>
      <c r="I723" s="499"/>
      <c r="J723" s="970"/>
      <c r="K723" s="499"/>
      <c r="L723" s="68"/>
      <c r="M723" s="970"/>
      <c r="N723" s="913"/>
      <c r="O723" s="913"/>
      <c r="P723" s="33" t="s">
        <v>465</v>
      </c>
      <c r="Q723" s="208" t="s">
        <v>2527</v>
      </c>
      <c r="R723" s="39"/>
      <c r="S723" s="39"/>
      <c r="T723" s="39"/>
      <c r="U723" s="39"/>
      <c r="V723" s="39">
        <f t="shared" si="36"/>
        <v>0</v>
      </c>
      <c r="W723" s="39"/>
      <c r="X723" s="273">
        <f t="shared" si="38"/>
        <v>0</v>
      </c>
    </row>
    <row r="724" spans="1:24">
      <c r="A724" s="873"/>
      <c r="B724" s="980"/>
      <c r="C724" s="970"/>
      <c r="D724" s="980"/>
      <c r="E724" s="980"/>
      <c r="F724" s="970"/>
      <c r="G724" s="970"/>
      <c r="H724" s="970"/>
      <c r="I724" s="499"/>
      <c r="J724" s="970"/>
      <c r="K724" s="499"/>
      <c r="L724" s="68"/>
      <c r="M724" s="970"/>
      <c r="N724" s="913"/>
      <c r="O724" s="913"/>
      <c r="P724" s="33" t="s">
        <v>466</v>
      </c>
      <c r="Q724" s="208" t="s">
        <v>2527</v>
      </c>
      <c r="R724" s="39"/>
      <c r="S724" s="39"/>
      <c r="T724" s="39"/>
      <c r="U724" s="39"/>
      <c r="V724" s="39">
        <f t="shared" si="36"/>
        <v>0</v>
      </c>
      <c r="W724" s="39"/>
      <c r="X724" s="273">
        <f t="shared" si="38"/>
        <v>0</v>
      </c>
    </row>
    <row r="725" spans="1:24">
      <c r="A725" s="873"/>
      <c r="B725" s="980"/>
      <c r="C725" s="970"/>
      <c r="D725" s="980"/>
      <c r="E725" s="980"/>
      <c r="F725" s="970"/>
      <c r="G725" s="970"/>
      <c r="H725" s="970"/>
      <c r="I725" s="499"/>
      <c r="J725" s="970"/>
      <c r="K725" s="499"/>
      <c r="L725" s="68"/>
      <c r="M725" s="970"/>
      <c r="N725" s="913"/>
      <c r="O725" s="913"/>
      <c r="P725" s="33" t="s">
        <v>213</v>
      </c>
      <c r="Q725" s="208" t="s">
        <v>2527</v>
      </c>
      <c r="R725" s="39"/>
      <c r="S725" s="39"/>
      <c r="T725" s="39"/>
      <c r="U725" s="39"/>
      <c r="V725" s="39">
        <f t="shared" si="36"/>
        <v>0</v>
      </c>
      <c r="W725" s="39"/>
      <c r="X725" s="273">
        <f t="shared" si="38"/>
        <v>0</v>
      </c>
    </row>
    <row r="726" spans="1:24" ht="30" customHeight="1">
      <c r="A726" s="873"/>
      <c r="B726" s="980"/>
      <c r="C726" s="970"/>
      <c r="D726" s="980"/>
      <c r="E726" s="980"/>
      <c r="F726" s="970"/>
      <c r="G726" s="970"/>
      <c r="H726" s="970"/>
      <c r="I726" s="499"/>
      <c r="J726" s="970"/>
      <c r="K726" s="499"/>
      <c r="L726" s="68"/>
      <c r="M726" s="970"/>
      <c r="N726" s="913"/>
      <c r="O726" s="913"/>
      <c r="P726" s="33" t="s">
        <v>1107</v>
      </c>
      <c r="Q726" s="208" t="s">
        <v>2527</v>
      </c>
      <c r="R726" s="39"/>
      <c r="S726" s="39"/>
      <c r="T726" s="39"/>
      <c r="U726" s="39"/>
      <c r="V726" s="39">
        <f t="shared" si="36"/>
        <v>0</v>
      </c>
      <c r="W726" s="39"/>
      <c r="X726" s="273">
        <f t="shared" si="38"/>
        <v>0</v>
      </c>
    </row>
    <row r="727" spans="1:24" ht="75">
      <c r="A727" s="886"/>
      <c r="B727" s="983"/>
      <c r="C727" s="971"/>
      <c r="D727" s="983"/>
      <c r="E727" s="983"/>
      <c r="F727" s="971"/>
      <c r="G727" s="971"/>
      <c r="H727" s="971"/>
      <c r="I727" s="500"/>
      <c r="J727" s="971"/>
      <c r="K727" s="500"/>
      <c r="L727" s="67"/>
      <c r="M727" s="971"/>
      <c r="N727" s="914"/>
      <c r="O727" s="914"/>
      <c r="P727" s="33" t="s">
        <v>80</v>
      </c>
      <c r="Q727" s="208" t="s">
        <v>2526</v>
      </c>
      <c r="R727" s="39"/>
      <c r="S727" s="39"/>
      <c r="T727" s="39"/>
      <c r="U727" s="39"/>
      <c r="V727" s="39">
        <f t="shared" si="36"/>
        <v>0</v>
      </c>
      <c r="W727" s="39"/>
      <c r="X727" s="273">
        <f t="shared" si="38"/>
        <v>0</v>
      </c>
    </row>
    <row r="728" spans="1:24" ht="60">
      <c r="A728" s="236">
        <v>510</v>
      </c>
      <c r="B728" s="251">
        <v>8670</v>
      </c>
      <c r="C728" s="17" t="s">
        <v>1108</v>
      </c>
      <c r="D728" s="251">
        <v>58.932090000000002</v>
      </c>
      <c r="E728" s="251">
        <v>50.176380000000002</v>
      </c>
      <c r="F728" s="17" t="s">
        <v>794</v>
      </c>
      <c r="G728" s="17">
        <v>12</v>
      </c>
      <c r="H728" s="17">
        <v>4</v>
      </c>
      <c r="I728" s="17"/>
      <c r="J728" s="17">
        <v>3</v>
      </c>
      <c r="K728" s="17"/>
      <c r="L728" s="63" t="s">
        <v>1275</v>
      </c>
      <c r="M728" s="17" t="s">
        <v>334</v>
      </c>
      <c r="N728" s="90">
        <v>1024301078944</v>
      </c>
      <c r="O728" s="93" t="s">
        <v>94</v>
      </c>
      <c r="P728" s="33" t="s">
        <v>462</v>
      </c>
      <c r="Q728" s="208" t="s">
        <v>1558</v>
      </c>
      <c r="R728" s="39">
        <v>1</v>
      </c>
      <c r="S728" s="39">
        <v>1</v>
      </c>
      <c r="T728" s="39">
        <v>1</v>
      </c>
      <c r="U728" s="39">
        <v>1</v>
      </c>
      <c r="V728" s="39">
        <f t="shared" si="36"/>
        <v>4</v>
      </c>
      <c r="W728" s="39"/>
      <c r="X728" s="273">
        <f t="shared" si="38"/>
        <v>4</v>
      </c>
    </row>
    <row r="729" spans="1:24" ht="60">
      <c r="A729" s="236">
        <v>511</v>
      </c>
      <c r="B729" s="251">
        <v>19677</v>
      </c>
      <c r="C729" s="17" t="s">
        <v>1109</v>
      </c>
      <c r="D729" s="251">
        <v>58.931780000000003</v>
      </c>
      <c r="E729" s="251">
        <v>50.175919999999998</v>
      </c>
      <c r="F729" s="17" t="s">
        <v>794</v>
      </c>
      <c r="G729" s="17">
        <v>2</v>
      </c>
      <c r="H729" s="17">
        <v>1</v>
      </c>
      <c r="I729" s="17"/>
      <c r="J729" s="17">
        <v>0.75</v>
      </c>
      <c r="K729" s="17"/>
      <c r="L729" s="63" t="s">
        <v>1275</v>
      </c>
      <c r="M729" s="17" t="s">
        <v>435</v>
      </c>
      <c r="N729" s="90">
        <v>1024301080066</v>
      </c>
      <c r="O729" s="90" t="s">
        <v>611</v>
      </c>
      <c r="P729" s="33" t="s">
        <v>436</v>
      </c>
      <c r="Q729" s="17" t="s">
        <v>1109</v>
      </c>
      <c r="R729" s="39">
        <v>1</v>
      </c>
      <c r="S729" s="39">
        <v>0</v>
      </c>
      <c r="T729" s="39">
        <v>1</v>
      </c>
      <c r="U729" s="39"/>
      <c r="V729" s="39">
        <f t="shared" si="36"/>
        <v>1</v>
      </c>
      <c r="W729" s="39"/>
      <c r="X729" s="273">
        <v>0</v>
      </c>
    </row>
    <row r="730" spans="1:24" ht="30" customHeight="1">
      <c r="A730" s="236">
        <v>512</v>
      </c>
      <c r="B730" s="251">
        <v>8672</v>
      </c>
      <c r="C730" s="17" t="s">
        <v>1110</v>
      </c>
      <c r="D730" s="251">
        <v>58.930230000000002</v>
      </c>
      <c r="E730" s="251">
        <v>50.177750000000003</v>
      </c>
      <c r="F730" s="17" t="s">
        <v>794</v>
      </c>
      <c r="G730" s="17">
        <v>6</v>
      </c>
      <c r="H730" s="17">
        <v>2</v>
      </c>
      <c r="I730" s="17"/>
      <c r="J730" s="17">
        <v>1.5</v>
      </c>
      <c r="K730" s="17"/>
      <c r="L730" s="63" t="s">
        <v>1275</v>
      </c>
      <c r="M730" s="17" t="s">
        <v>467</v>
      </c>
      <c r="N730" s="90">
        <v>102301078757</v>
      </c>
      <c r="O730" s="90" t="s">
        <v>612</v>
      </c>
      <c r="P730" s="33" t="s">
        <v>468</v>
      </c>
      <c r="Q730" s="17" t="s">
        <v>1110</v>
      </c>
      <c r="R730" s="39">
        <v>1</v>
      </c>
      <c r="S730" s="39">
        <v>0</v>
      </c>
      <c r="T730" s="39">
        <v>1</v>
      </c>
      <c r="U730" s="39"/>
      <c r="V730" s="39">
        <f t="shared" si="36"/>
        <v>2</v>
      </c>
      <c r="W730" s="39"/>
      <c r="X730" s="273">
        <v>0</v>
      </c>
    </row>
    <row r="731" spans="1:24" ht="75">
      <c r="A731" s="236">
        <v>513</v>
      </c>
      <c r="B731" s="251">
        <v>8673</v>
      </c>
      <c r="C731" s="17" t="s">
        <v>1111</v>
      </c>
      <c r="D731" s="251">
        <v>58.929200000000002</v>
      </c>
      <c r="E731" s="251">
        <v>50.181620000000002</v>
      </c>
      <c r="F731" s="17" t="s">
        <v>794</v>
      </c>
      <c r="G731" s="17">
        <v>5</v>
      </c>
      <c r="H731" s="17">
        <v>2</v>
      </c>
      <c r="I731" s="17"/>
      <c r="J731" s="17">
        <v>1.5</v>
      </c>
      <c r="K731" s="17"/>
      <c r="L731" s="63" t="s">
        <v>1275</v>
      </c>
      <c r="M731" s="17" t="s">
        <v>334</v>
      </c>
      <c r="N731" s="90">
        <v>1024301078944</v>
      </c>
      <c r="O731" s="93" t="s">
        <v>94</v>
      </c>
      <c r="P731" s="33" t="s">
        <v>462</v>
      </c>
      <c r="Q731" s="208" t="s">
        <v>1559</v>
      </c>
      <c r="R731" s="39">
        <v>1</v>
      </c>
      <c r="S731" s="39">
        <v>1</v>
      </c>
      <c r="T731" s="39">
        <v>1</v>
      </c>
      <c r="U731" s="39">
        <v>1</v>
      </c>
      <c r="V731" s="39">
        <f t="shared" si="36"/>
        <v>2</v>
      </c>
      <c r="W731" s="39"/>
      <c r="X731" s="273">
        <f>H731</f>
        <v>2</v>
      </c>
    </row>
    <row r="732" spans="1:24" ht="60">
      <c r="A732" s="872">
        <v>514</v>
      </c>
      <c r="B732" s="979">
        <v>8674</v>
      </c>
      <c r="C732" s="944" t="s">
        <v>1112</v>
      </c>
      <c r="D732" s="979">
        <v>58.927680000000002</v>
      </c>
      <c r="E732" s="979">
        <v>50.178829999999998</v>
      </c>
      <c r="F732" s="944" t="s">
        <v>794</v>
      </c>
      <c r="G732" s="944">
        <v>8</v>
      </c>
      <c r="H732" s="17">
        <v>1</v>
      </c>
      <c r="I732" s="17"/>
      <c r="J732" s="17">
        <v>0.75</v>
      </c>
      <c r="K732" s="17"/>
      <c r="L732" s="63"/>
      <c r="M732" s="17" t="s">
        <v>470</v>
      </c>
      <c r="N732" s="90">
        <v>1124329000905</v>
      </c>
      <c r="O732" s="90"/>
      <c r="P732" s="33" t="s">
        <v>471</v>
      </c>
      <c r="Q732" s="208" t="s">
        <v>2528</v>
      </c>
      <c r="R732" s="39">
        <v>1</v>
      </c>
      <c r="S732" s="39">
        <v>0</v>
      </c>
      <c r="T732" s="39">
        <v>1</v>
      </c>
      <c r="U732" s="39"/>
      <c r="V732" s="39">
        <f t="shared" si="36"/>
        <v>1</v>
      </c>
      <c r="W732" s="39"/>
      <c r="X732" s="273">
        <v>0</v>
      </c>
    </row>
    <row r="733" spans="1:24" ht="89.25" customHeight="1">
      <c r="A733" s="873"/>
      <c r="B733" s="983"/>
      <c r="C733" s="946"/>
      <c r="D733" s="980"/>
      <c r="E733" s="980"/>
      <c r="F733" s="946"/>
      <c r="G733" s="946"/>
      <c r="H733" s="17">
        <v>1</v>
      </c>
      <c r="I733" s="17"/>
      <c r="J733" s="17">
        <v>0.75</v>
      </c>
      <c r="K733" s="498"/>
      <c r="L733" s="66"/>
      <c r="M733" s="33" t="s">
        <v>1749</v>
      </c>
      <c r="N733" s="301">
        <v>1054315520160</v>
      </c>
      <c r="O733" s="301" t="s">
        <v>1750</v>
      </c>
      <c r="P733" s="33" t="s">
        <v>1749</v>
      </c>
      <c r="Q733" s="208" t="s">
        <v>2528</v>
      </c>
      <c r="R733" s="39"/>
      <c r="S733" s="39"/>
      <c r="T733" s="39"/>
      <c r="U733" s="39"/>
      <c r="V733" s="39">
        <f t="shared" ref="V733" si="39">H733</f>
        <v>1</v>
      </c>
      <c r="W733" s="39"/>
      <c r="X733" s="273"/>
    </row>
    <row r="734" spans="1:24" ht="30">
      <c r="A734" s="886"/>
      <c r="B734" s="251">
        <v>21968</v>
      </c>
      <c r="C734" s="945"/>
      <c r="D734" s="983"/>
      <c r="E734" s="983"/>
      <c r="F734" s="945"/>
      <c r="G734" s="945"/>
      <c r="H734" s="17">
        <v>1</v>
      </c>
      <c r="I734" s="17"/>
      <c r="J734" s="17">
        <v>0.75</v>
      </c>
      <c r="K734" s="17"/>
      <c r="L734" s="63"/>
      <c r="M734" s="17" t="s">
        <v>472</v>
      </c>
      <c r="N734" s="90">
        <v>1114303000019</v>
      </c>
      <c r="O734" s="90"/>
      <c r="P734" s="33" t="s">
        <v>473</v>
      </c>
      <c r="Q734" s="208" t="s">
        <v>2528</v>
      </c>
      <c r="R734" s="39">
        <v>0</v>
      </c>
      <c r="S734" s="39">
        <v>0</v>
      </c>
      <c r="T734" s="39"/>
      <c r="U734" s="39"/>
      <c r="V734" s="39">
        <f t="shared" si="36"/>
        <v>1</v>
      </c>
      <c r="W734" s="39"/>
      <c r="X734" s="273">
        <v>0</v>
      </c>
    </row>
    <row r="735" spans="1:24" ht="30" customHeight="1">
      <c r="A735" s="872">
        <v>515</v>
      </c>
      <c r="B735" s="979">
        <v>8675</v>
      </c>
      <c r="C735" s="969" t="s">
        <v>1113</v>
      </c>
      <c r="D735" s="979">
        <v>58.926830000000002</v>
      </c>
      <c r="E735" s="979">
        <v>50.178620000000002</v>
      </c>
      <c r="F735" s="969" t="s">
        <v>794</v>
      </c>
      <c r="G735" s="969">
        <v>5</v>
      </c>
      <c r="H735" s="969">
        <v>2</v>
      </c>
      <c r="I735" s="498"/>
      <c r="J735" s="969">
        <v>1.5</v>
      </c>
      <c r="K735" s="498"/>
      <c r="L735" s="66" t="s">
        <v>1275</v>
      </c>
      <c r="M735" s="944" t="s">
        <v>334</v>
      </c>
      <c r="N735" s="936">
        <v>1024301078944</v>
      </c>
      <c r="O735" s="936" t="s">
        <v>94</v>
      </c>
      <c r="P735" s="33" t="s">
        <v>462</v>
      </c>
      <c r="Q735" s="208" t="s">
        <v>1560</v>
      </c>
      <c r="R735" s="39">
        <v>1</v>
      </c>
      <c r="S735" s="39">
        <v>1</v>
      </c>
      <c r="T735" s="39">
        <v>1</v>
      </c>
      <c r="U735" s="39">
        <v>1</v>
      </c>
      <c r="V735" s="39">
        <f t="shared" ref="V735:V805" si="40">H735</f>
        <v>2</v>
      </c>
      <c r="W735" s="39"/>
      <c r="X735" s="273">
        <f t="shared" ref="X735:X742" si="41">H735</f>
        <v>2</v>
      </c>
    </row>
    <row r="736" spans="1:24" ht="75">
      <c r="A736" s="873"/>
      <c r="B736" s="980"/>
      <c r="C736" s="970"/>
      <c r="D736" s="980"/>
      <c r="E736" s="980"/>
      <c r="F736" s="970"/>
      <c r="G736" s="970"/>
      <c r="H736" s="970"/>
      <c r="I736" s="499"/>
      <c r="J736" s="970"/>
      <c r="K736" s="499"/>
      <c r="L736" s="68"/>
      <c r="M736" s="946"/>
      <c r="N736" s="938"/>
      <c r="O736" s="938"/>
      <c r="P736" s="33" t="s">
        <v>469</v>
      </c>
      <c r="Q736" s="208" t="s">
        <v>2528</v>
      </c>
      <c r="R736" s="39"/>
      <c r="S736" s="39"/>
      <c r="T736" s="39"/>
      <c r="U736" s="39"/>
      <c r="V736" s="39">
        <f t="shared" si="40"/>
        <v>0</v>
      </c>
      <c r="W736" s="39"/>
      <c r="X736" s="273">
        <f t="shared" si="41"/>
        <v>0</v>
      </c>
    </row>
    <row r="737" spans="1:24" s="368" customFormat="1" ht="30">
      <c r="A737" s="886"/>
      <c r="B737" s="401"/>
      <c r="C737" s="662"/>
      <c r="D737" s="659"/>
      <c r="E737" s="577"/>
      <c r="F737" s="400"/>
      <c r="G737" s="400"/>
      <c r="H737" s="400"/>
      <c r="I737" s="499"/>
      <c r="J737" s="400"/>
      <c r="K737" s="499"/>
      <c r="L737" s="68"/>
      <c r="M737" s="945"/>
      <c r="N737" s="937"/>
      <c r="O737" s="937"/>
      <c r="P737" s="17" t="s">
        <v>2018</v>
      </c>
      <c r="Q737" s="208" t="s">
        <v>2528</v>
      </c>
      <c r="R737" s="39"/>
      <c r="S737" s="39"/>
      <c r="T737" s="39"/>
      <c r="U737" s="39"/>
      <c r="V737" s="39"/>
      <c r="W737" s="39"/>
      <c r="X737" s="273"/>
    </row>
    <row r="738" spans="1:24" ht="45" customHeight="1">
      <c r="A738" s="872">
        <v>516</v>
      </c>
      <c r="B738" s="979">
        <v>8676</v>
      </c>
      <c r="C738" s="944" t="s">
        <v>1114</v>
      </c>
      <c r="D738" s="979">
        <v>58.927759999999999</v>
      </c>
      <c r="E738" s="979">
        <v>50.175640000000001</v>
      </c>
      <c r="F738" s="944" t="s">
        <v>794</v>
      </c>
      <c r="G738" s="944">
        <v>5</v>
      </c>
      <c r="H738" s="944">
        <v>2</v>
      </c>
      <c r="I738" s="504"/>
      <c r="J738" s="944">
        <v>1.5</v>
      </c>
      <c r="K738" s="504"/>
      <c r="L738" s="881" t="s">
        <v>1275</v>
      </c>
      <c r="M738" s="944" t="s">
        <v>334</v>
      </c>
      <c r="N738" s="936">
        <v>1024301078944</v>
      </c>
      <c r="O738" s="936" t="s">
        <v>94</v>
      </c>
      <c r="P738" s="33" t="s">
        <v>462</v>
      </c>
      <c r="Q738" s="208" t="s">
        <v>1561</v>
      </c>
      <c r="R738" s="39">
        <v>1</v>
      </c>
      <c r="S738" s="39">
        <v>1</v>
      </c>
      <c r="T738" s="39">
        <v>1</v>
      </c>
      <c r="U738" s="39">
        <v>1</v>
      </c>
      <c r="V738" s="39">
        <f t="shared" si="40"/>
        <v>2</v>
      </c>
      <c r="W738" s="39"/>
      <c r="X738" s="273">
        <f t="shared" si="41"/>
        <v>2</v>
      </c>
    </row>
    <row r="739" spans="1:24" ht="75">
      <c r="A739" s="873"/>
      <c r="B739" s="980"/>
      <c r="C739" s="946"/>
      <c r="D739" s="980"/>
      <c r="E739" s="980"/>
      <c r="F739" s="946"/>
      <c r="G739" s="946"/>
      <c r="H739" s="946"/>
      <c r="I739" s="534"/>
      <c r="J739" s="946"/>
      <c r="K739" s="534"/>
      <c r="L739" s="882"/>
      <c r="M739" s="946"/>
      <c r="N739" s="938"/>
      <c r="O739" s="938"/>
      <c r="P739" s="33" t="s">
        <v>81</v>
      </c>
      <c r="Q739" s="208" t="s">
        <v>2528</v>
      </c>
      <c r="R739" s="39">
        <v>1</v>
      </c>
      <c r="S739" s="39">
        <v>1</v>
      </c>
      <c r="T739" s="39">
        <v>1</v>
      </c>
      <c r="U739" s="39"/>
      <c r="V739" s="39">
        <f t="shared" si="40"/>
        <v>0</v>
      </c>
      <c r="W739" s="39"/>
      <c r="X739" s="273">
        <f t="shared" si="41"/>
        <v>0</v>
      </c>
    </row>
    <row r="740" spans="1:24" s="368" customFormat="1" ht="150">
      <c r="A740" s="886"/>
      <c r="B740" s="983"/>
      <c r="C740" s="945"/>
      <c r="D740" s="983"/>
      <c r="E740" s="983"/>
      <c r="F740" s="945"/>
      <c r="G740" s="945"/>
      <c r="H740" s="945"/>
      <c r="I740" s="505"/>
      <c r="J740" s="945"/>
      <c r="K740" s="505"/>
      <c r="L740" s="883"/>
      <c r="M740" s="945"/>
      <c r="N740" s="937"/>
      <c r="O740" s="937"/>
      <c r="P740" s="33" t="s">
        <v>2052</v>
      </c>
      <c r="Q740" s="208" t="s">
        <v>2529</v>
      </c>
      <c r="R740" s="39"/>
      <c r="S740" s="39"/>
      <c r="T740" s="39"/>
      <c r="U740" s="39"/>
      <c r="V740" s="39"/>
      <c r="W740" s="39"/>
      <c r="X740" s="273"/>
    </row>
    <row r="741" spans="1:24" ht="60">
      <c r="A741" s="236">
        <v>517</v>
      </c>
      <c r="B741" s="251">
        <v>8677</v>
      </c>
      <c r="C741" s="17" t="s">
        <v>1115</v>
      </c>
      <c r="D741" s="251">
        <v>58.926850000000002</v>
      </c>
      <c r="E741" s="251">
        <v>50.170850000000002</v>
      </c>
      <c r="F741" s="17" t="s">
        <v>794</v>
      </c>
      <c r="G741" s="17">
        <v>5</v>
      </c>
      <c r="H741" s="17">
        <v>2</v>
      </c>
      <c r="I741" s="17"/>
      <c r="J741" s="17">
        <v>1.5</v>
      </c>
      <c r="K741" s="17"/>
      <c r="L741" s="63" t="s">
        <v>1275</v>
      </c>
      <c r="M741" s="17" t="s">
        <v>334</v>
      </c>
      <c r="N741" s="90">
        <v>1024301078944</v>
      </c>
      <c r="O741" s="93" t="s">
        <v>94</v>
      </c>
      <c r="P741" s="33" t="s">
        <v>462</v>
      </c>
      <c r="Q741" s="208" t="s">
        <v>1562</v>
      </c>
      <c r="R741" s="39">
        <v>1</v>
      </c>
      <c r="S741" s="39">
        <v>1</v>
      </c>
      <c r="T741" s="39">
        <v>1</v>
      </c>
      <c r="U741" s="39">
        <v>1</v>
      </c>
      <c r="V741" s="39">
        <f t="shared" si="40"/>
        <v>2</v>
      </c>
      <c r="W741" s="39"/>
      <c r="X741" s="273">
        <f t="shared" si="41"/>
        <v>2</v>
      </c>
    </row>
    <row r="742" spans="1:24" ht="60">
      <c r="A742" s="236">
        <v>518</v>
      </c>
      <c r="B742" s="251">
        <v>8678</v>
      </c>
      <c r="C742" s="17" t="s">
        <v>1116</v>
      </c>
      <c r="D742" s="251">
        <v>58.931660000000001</v>
      </c>
      <c r="E742" s="251">
        <v>50.173169999999999</v>
      </c>
      <c r="F742" s="17" t="s">
        <v>794</v>
      </c>
      <c r="G742" s="17">
        <v>5</v>
      </c>
      <c r="H742" s="17">
        <v>2</v>
      </c>
      <c r="I742" s="17"/>
      <c r="J742" s="17">
        <v>1.5</v>
      </c>
      <c r="K742" s="17"/>
      <c r="L742" s="63" t="s">
        <v>1275</v>
      </c>
      <c r="M742" s="17" t="s">
        <v>334</v>
      </c>
      <c r="N742" s="90">
        <v>1024301078944</v>
      </c>
      <c r="O742" s="93" t="s">
        <v>94</v>
      </c>
      <c r="P742" s="33" t="s">
        <v>462</v>
      </c>
      <c r="Q742" s="208" t="s">
        <v>1563</v>
      </c>
      <c r="R742" s="39">
        <v>1</v>
      </c>
      <c r="S742" s="39">
        <v>1</v>
      </c>
      <c r="T742" s="39">
        <v>1</v>
      </c>
      <c r="U742" s="39">
        <v>1</v>
      </c>
      <c r="V742" s="39">
        <f t="shared" si="40"/>
        <v>2</v>
      </c>
      <c r="W742" s="39"/>
      <c r="X742" s="273">
        <f t="shared" si="41"/>
        <v>2</v>
      </c>
    </row>
    <row r="743" spans="1:24" ht="75">
      <c r="A743" s="236">
        <v>519</v>
      </c>
      <c r="B743" s="251">
        <v>8680</v>
      </c>
      <c r="C743" s="17" t="s">
        <v>1117</v>
      </c>
      <c r="D743" s="251">
        <v>58.924520000000001</v>
      </c>
      <c r="E743" s="251">
        <v>50.170760000000001</v>
      </c>
      <c r="F743" s="17" t="s">
        <v>794</v>
      </c>
      <c r="G743" s="17">
        <v>5</v>
      </c>
      <c r="H743" s="17">
        <v>2</v>
      </c>
      <c r="I743" s="17"/>
      <c r="J743" s="17">
        <v>1.5</v>
      </c>
      <c r="K743" s="17"/>
      <c r="L743" s="63" t="s">
        <v>1275</v>
      </c>
      <c r="M743" s="17" t="s">
        <v>334</v>
      </c>
      <c r="N743" s="90">
        <v>1024301078944</v>
      </c>
      <c r="O743" s="93" t="s">
        <v>94</v>
      </c>
      <c r="P743" s="33" t="s">
        <v>462</v>
      </c>
      <c r="Q743" s="208" t="s">
        <v>1564</v>
      </c>
      <c r="R743" s="39">
        <v>1</v>
      </c>
      <c r="S743" s="39">
        <v>1</v>
      </c>
      <c r="T743" s="39">
        <v>1</v>
      </c>
      <c r="U743" s="39">
        <v>1</v>
      </c>
      <c r="V743" s="39">
        <f t="shared" si="40"/>
        <v>2</v>
      </c>
      <c r="W743" s="39"/>
      <c r="X743" s="273">
        <f>H743</f>
        <v>2</v>
      </c>
    </row>
    <row r="744" spans="1:24" ht="60">
      <c r="A744" s="236">
        <v>520</v>
      </c>
      <c r="B744" s="240">
        <v>8682</v>
      </c>
      <c r="C744" s="10" t="s">
        <v>1118</v>
      </c>
      <c r="D744" s="240">
        <v>58.91919</v>
      </c>
      <c r="E744" s="240">
        <v>50.177129999999998</v>
      </c>
      <c r="F744" s="10" t="s">
        <v>399</v>
      </c>
      <c r="G744" s="10"/>
      <c r="H744" s="10">
        <v>1</v>
      </c>
      <c r="I744" s="10"/>
      <c r="J744" s="10">
        <v>0.75</v>
      </c>
      <c r="K744" s="10"/>
      <c r="L744" s="71"/>
      <c r="M744" s="10" t="s">
        <v>463</v>
      </c>
      <c r="N744" s="84">
        <v>1024301082948</v>
      </c>
      <c r="O744" s="11" t="s">
        <v>613</v>
      </c>
      <c r="P744" s="30" t="s">
        <v>474</v>
      </c>
      <c r="Q744" s="205"/>
      <c r="R744" s="39">
        <v>1</v>
      </c>
      <c r="S744" s="39">
        <v>0</v>
      </c>
      <c r="T744" s="39"/>
      <c r="U744" s="39"/>
      <c r="V744" s="39">
        <f t="shared" si="40"/>
        <v>1</v>
      </c>
      <c r="W744" s="39"/>
      <c r="X744" s="273">
        <v>0</v>
      </c>
    </row>
    <row r="745" spans="1:24" ht="60">
      <c r="A745" s="236">
        <v>521</v>
      </c>
      <c r="B745" s="251">
        <v>8683</v>
      </c>
      <c r="C745" s="17" t="s">
        <v>1119</v>
      </c>
      <c r="D745" s="251">
        <v>58.919699999999999</v>
      </c>
      <c r="E745" s="251">
        <v>50.167569999999998</v>
      </c>
      <c r="F745" s="17" t="s">
        <v>794</v>
      </c>
      <c r="G745" s="17">
        <v>5</v>
      </c>
      <c r="H745" s="17">
        <v>2</v>
      </c>
      <c r="I745" s="17"/>
      <c r="J745" s="17">
        <v>1.5</v>
      </c>
      <c r="K745" s="17"/>
      <c r="L745" s="63" t="s">
        <v>1275</v>
      </c>
      <c r="M745" s="17" t="s">
        <v>334</v>
      </c>
      <c r="N745" s="90">
        <v>1024301078944</v>
      </c>
      <c r="O745" s="93" t="s">
        <v>94</v>
      </c>
      <c r="P745" s="33" t="s">
        <v>462</v>
      </c>
      <c r="Q745" s="208" t="s">
        <v>1565</v>
      </c>
      <c r="R745" s="39">
        <v>1</v>
      </c>
      <c r="S745" s="39">
        <v>1</v>
      </c>
      <c r="T745" s="39">
        <v>1</v>
      </c>
      <c r="U745" s="39">
        <v>1</v>
      </c>
      <c r="V745" s="39">
        <f t="shared" si="40"/>
        <v>2</v>
      </c>
      <c r="W745" s="39"/>
      <c r="X745" s="273">
        <f>H745</f>
        <v>2</v>
      </c>
    </row>
    <row r="746" spans="1:24" ht="30">
      <c r="A746" s="236">
        <v>522</v>
      </c>
      <c r="B746" s="240">
        <v>8684</v>
      </c>
      <c r="C746" s="10" t="s">
        <v>1118</v>
      </c>
      <c r="D746" s="240">
        <v>58.921100000000003</v>
      </c>
      <c r="E746" s="240">
        <v>50.164349999999999</v>
      </c>
      <c r="F746" s="10" t="s">
        <v>399</v>
      </c>
      <c r="G746" s="10"/>
      <c r="H746" s="10">
        <v>1</v>
      </c>
      <c r="I746" s="10"/>
      <c r="J746" s="10">
        <v>0.75</v>
      </c>
      <c r="K746" s="10"/>
      <c r="L746" s="71"/>
      <c r="M746" s="10" t="s">
        <v>463</v>
      </c>
      <c r="N746" s="84">
        <v>1024301082948</v>
      </c>
      <c r="O746" s="11" t="s">
        <v>330</v>
      </c>
      <c r="P746" s="30" t="s">
        <v>475</v>
      </c>
      <c r="Q746" s="205"/>
      <c r="R746" s="39">
        <v>1</v>
      </c>
      <c r="S746" s="39">
        <v>0</v>
      </c>
      <c r="T746" s="39"/>
      <c r="U746" s="39"/>
      <c r="V746" s="39">
        <f t="shared" si="40"/>
        <v>1</v>
      </c>
      <c r="W746" s="39"/>
      <c r="X746" s="273">
        <v>0</v>
      </c>
    </row>
    <row r="747" spans="1:24" ht="60">
      <c r="A747" s="236">
        <v>523</v>
      </c>
      <c r="B747" s="251">
        <v>8662</v>
      </c>
      <c r="C747" s="17" t="s">
        <v>982</v>
      </c>
      <c r="D747" s="251">
        <v>58.959989999999998</v>
      </c>
      <c r="E747" s="251">
        <v>50.192309999999999</v>
      </c>
      <c r="F747" s="17" t="s">
        <v>794</v>
      </c>
      <c r="G747" s="17">
        <v>6</v>
      </c>
      <c r="H747" s="17">
        <v>1</v>
      </c>
      <c r="I747" s="17"/>
      <c r="J747" s="17">
        <v>0.75</v>
      </c>
      <c r="K747" s="17"/>
      <c r="L747" s="63" t="s">
        <v>1275</v>
      </c>
      <c r="M747" s="17" t="s">
        <v>334</v>
      </c>
      <c r="N747" s="90">
        <v>1024301078944</v>
      </c>
      <c r="O747" s="93" t="s">
        <v>94</v>
      </c>
      <c r="P747" s="33" t="s">
        <v>476</v>
      </c>
      <c r="Q747" s="208" t="s">
        <v>1566</v>
      </c>
      <c r="R747" s="39">
        <v>1</v>
      </c>
      <c r="S747" s="39">
        <v>1</v>
      </c>
      <c r="T747" s="39">
        <v>1</v>
      </c>
      <c r="U747" s="39">
        <v>1</v>
      </c>
      <c r="V747" s="39">
        <f t="shared" si="40"/>
        <v>1</v>
      </c>
      <c r="W747" s="39"/>
      <c r="X747" s="273">
        <f t="shared" ref="X747:X755" si="42">H747</f>
        <v>1</v>
      </c>
    </row>
    <row r="748" spans="1:24" ht="49.5" customHeight="1">
      <c r="A748" s="236">
        <v>524</v>
      </c>
      <c r="B748" s="251">
        <v>8663</v>
      </c>
      <c r="C748" s="17" t="s">
        <v>983</v>
      </c>
      <c r="D748" s="251">
        <v>58.962890000000002</v>
      </c>
      <c r="E748" s="251">
        <v>50.190849999999998</v>
      </c>
      <c r="F748" s="17" t="s">
        <v>794</v>
      </c>
      <c r="G748" s="17">
        <v>4</v>
      </c>
      <c r="H748" s="17">
        <v>3</v>
      </c>
      <c r="I748" s="17"/>
      <c r="J748" s="17">
        <v>2.25</v>
      </c>
      <c r="K748" s="17"/>
      <c r="L748" s="63" t="s">
        <v>1275</v>
      </c>
      <c r="M748" s="17" t="s">
        <v>334</v>
      </c>
      <c r="N748" s="90">
        <v>1024301078944</v>
      </c>
      <c r="O748" s="93" t="s">
        <v>94</v>
      </c>
      <c r="P748" s="33" t="s">
        <v>476</v>
      </c>
      <c r="Q748" s="208" t="s">
        <v>1567</v>
      </c>
      <c r="R748" s="39">
        <v>1</v>
      </c>
      <c r="S748" s="39">
        <v>1</v>
      </c>
      <c r="T748" s="39">
        <v>1</v>
      </c>
      <c r="U748" s="39">
        <v>1</v>
      </c>
      <c r="V748" s="39">
        <f t="shared" si="40"/>
        <v>3</v>
      </c>
      <c r="W748" s="39"/>
      <c r="X748" s="273">
        <f t="shared" si="42"/>
        <v>3</v>
      </c>
    </row>
    <row r="749" spans="1:24" ht="48.75" customHeight="1">
      <c r="A749" s="236">
        <v>525</v>
      </c>
      <c r="B749" s="251">
        <v>8664</v>
      </c>
      <c r="C749" s="17" t="s">
        <v>984</v>
      </c>
      <c r="D749" s="251">
        <v>58.963340000000002</v>
      </c>
      <c r="E749" s="251">
        <v>50.193519999999999</v>
      </c>
      <c r="F749" s="17" t="s">
        <v>794</v>
      </c>
      <c r="G749" s="17">
        <v>4</v>
      </c>
      <c r="H749" s="17">
        <v>2</v>
      </c>
      <c r="I749" s="17"/>
      <c r="J749" s="17">
        <v>1.5</v>
      </c>
      <c r="K749" s="17"/>
      <c r="L749" s="63" t="s">
        <v>1275</v>
      </c>
      <c r="M749" s="17" t="s">
        <v>334</v>
      </c>
      <c r="N749" s="90">
        <v>1024301078944</v>
      </c>
      <c r="O749" s="93" t="s">
        <v>94</v>
      </c>
      <c r="P749" s="33" t="s">
        <v>476</v>
      </c>
      <c r="Q749" s="208" t="s">
        <v>1568</v>
      </c>
      <c r="R749" s="39">
        <v>1</v>
      </c>
      <c r="S749" s="39">
        <v>1</v>
      </c>
      <c r="T749" s="39">
        <v>1</v>
      </c>
      <c r="U749" s="39">
        <v>1</v>
      </c>
      <c r="V749" s="39">
        <f t="shared" si="40"/>
        <v>2</v>
      </c>
      <c r="W749" s="39"/>
      <c r="X749" s="273">
        <f t="shared" si="42"/>
        <v>2</v>
      </c>
    </row>
    <row r="750" spans="1:24" ht="46.5" customHeight="1">
      <c r="A750" s="236">
        <v>526</v>
      </c>
      <c r="B750" s="251">
        <v>8665</v>
      </c>
      <c r="C750" s="17" t="s">
        <v>985</v>
      </c>
      <c r="D750" s="251">
        <v>58.963189999999997</v>
      </c>
      <c r="E750" s="251">
        <v>50.197560000000003</v>
      </c>
      <c r="F750" s="17" t="s">
        <v>794</v>
      </c>
      <c r="G750" s="17">
        <v>4</v>
      </c>
      <c r="H750" s="17">
        <v>2</v>
      </c>
      <c r="I750" s="17"/>
      <c r="J750" s="17">
        <v>1.5</v>
      </c>
      <c r="K750" s="17"/>
      <c r="L750" s="63" t="s">
        <v>1275</v>
      </c>
      <c r="M750" s="17" t="s">
        <v>334</v>
      </c>
      <c r="N750" s="90">
        <v>1024301078944</v>
      </c>
      <c r="O750" s="93" t="s">
        <v>94</v>
      </c>
      <c r="P750" s="33" t="s">
        <v>476</v>
      </c>
      <c r="Q750" s="208" t="s">
        <v>1569</v>
      </c>
      <c r="R750" s="39">
        <v>1</v>
      </c>
      <c r="S750" s="39">
        <v>1</v>
      </c>
      <c r="T750" s="39">
        <v>1</v>
      </c>
      <c r="U750" s="39">
        <v>1</v>
      </c>
      <c r="V750" s="39">
        <f t="shared" si="40"/>
        <v>2</v>
      </c>
      <c r="W750" s="39"/>
      <c r="X750" s="273">
        <f t="shared" si="42"/>
        <v>2</v>
      </c>
    </row>
    <row r="751" spans="1:24" ht="60">
      <c r="A751" s="236">
        <v>527</v>
      </c>
      <c r="B751" s="236">
        <v>23283</v>
      </c>
      <c r="C751" s="287" t="s">
        <v>1077</v>
      </c>
      <c r="D751" s="236">
        <v>58.977899999999998</v>
      </c>
      <c r="E751" s="236">
        <v>50.06427</v>
      </c>
      <c r="F751" s="17" t="s">
        <v>794</v>
      </c>
      <c r="G751" s="88">
        <v>3</v>
      </c>
      <c r="H751" s="88">
        <v>1</v>
      </c>
      <c r="I751" s="545"/>
      <c r="J751" s="88">
        <v>0.75</v>
      </c>
      <c r="K751" s="545"/>
      <c r="L751" s="57" t="s">
        <v>1275</v>
      </c>
      <c r="M751" s="17" t="s">
        <v>334</v>
      </c>
      <c r="N751" s="90">
        <v>1024301078944</v>
      </c>
      <c r="O751" s="93" t="s">
        <v>94</v>
      </c>
      <c r="P751" s="33" t="s">
        <v>477</v>
      </c>
      <c r="Q751" s="208" t="s">
        <v>1570</v>
      </c>
      <c r="R751" s="39">
        <v>1</v>
      </c>
      <c r="S751" s="39">
        <v>1</v>
      </c>
      <c r="T751" s="39">
        <v>1</v>
      </c>
      <c r="U751" s="39">
        <v>1</v>
      </c>
      <c r="V751" s="39">
        <f t="shared" si="40"/>
        <v>1</v>
      </c>
      <c r="W751" s="39"/>
      <c r="X751" s="273">
        <f t="shared" si="42"/>
        <v>1</v>
      </c>
    </row>
    <row r="752" spans="1:24" ht="60">
      <c r="A752" s="236">
        <v>528</v>
      </c>
      <c r="B752" s="236">
        <v>23284</v>
      </c>
      <c r="C752" s="287" t="s">
        <v>1078</v>
      </c>
      <c r="D752" s="236">
        <v>58.983170000000001</v>
      </c>
      <c r="E752" s="236">
        <v>50.058019999999999</v>
      </c>
      <c r="F752" s="17" t="s">
        <v>794</v>
      </c>
      <c r="G752" s="88">
        <v>6</v>
      </c>
      <c r="H752" s="88">
        <v>2</v>
      </c>
      <c r="I752" s="545"/>
      <c r="J752" s="88">
        <v>1.5</v>
      </c>
      <c r="K752" s="545"/>
      <c r="L752" s="57" t="s">
        <v>1275</v>
      </c>
      <c r="M752" s="17" t="s">
        <v>334</v>
      </c>
      <c r="N752" s="90">
        <v>1024301078944</v>
      </c>
      <c r="O752" s="93" t="s">
        <v>94</v>
      </c>
      <c r="P752" s="33" t="s">
        <v>477</v>
      </c>
      <c r="Q752" s="208" t="s">
        <v>1571</v>
      </c>
      <c r="R752" s="39">
        <v>1</v>
      </c>
      <c r="S752" s="39">
        <v>1</v>
      </c>
      <c r="T752" s="39">
        <v>1</v>
      </c>
      <c r="U752" s="39">
        <v>1</v>
      </c>
      <c r="V752" s="39">
        <f t="shared" si="40"/>
        <v>2</v>
      </c>
      <c r="W752" s="39"/>
      <c r="X752" s="273">
        <f t="shared" si="42"/>
        <v>2</v>
      </c>
    </row>
    <row r="753" spans="1:24" ht="30">
      <c r="A753" s="236">
        <v>529</v>
      </c>
      <c r="B753" s="237">
        <v>23285</v>
      </c>
      <c r="C753" s="9" t="s">
        <v>1079</v>
      </c>
      <c r="D753" s="237">
        <v>59.002690000000001</v>
      </c>
      <c r="E753" s="237">
        <v>50.024030000000003</v>
      </c>
      <c r="F753" s="92" t="s">
        <v>399</v>
      </c>
      <c r="G753" s="92"/>
      <c r="H753" s="92">
        <v>1</v>
      </c>
      <c r="I753" s="537"/>
      <c r="J753" s="92">
        <v>0.75</v>
      </c>
      <c r="K753" s="537"/>
      <c r="L753" s="26" t="s">
        <v>1276</v>
      </c>
      <c r="M753" s="10" t="s">
        <v>334</v>
      </c>
      <c r="N753" s="84">
        <v>1024301078944</v>
      </c>
      <c r="O753" s="11" t="s">
        <v>94</v>
      </c>
      <c r="P753" s="30" t="s">
        <v>478</v>
      </c>
      <c r="Q753" s="205" t="s">
        <v>1572</v>
      </c>
      <c r="R753" s="39">
        <v>1</v>
      </c>
      <c r="S753" s="39">
        <v>1</v>
      </c>
      <c r="T753" s="39"/>
      <c r="U753" s="39"/>
      <c r="V753" s="39">
        <f t="shared" si="40"/>
        <v>1</v>
      </c>
      <c r="W753" s="39">
        <v>1</v>
      </c>
      <c r="X753" s="273">
        <f t="shared" si="42"/>
        <v>1</v>
      </c>
    </row>
    <row r="754" spans="1:24" ht="60">
      <c r="A754" s="236">
        <v>530</v>
      </c>
      <c r="B754" s="236">
        <v>23287</v>
      </c>
      <c r="C754" s="287" t="s">
        <v>1080</v>
      </c>
      <c r="D754" s="236">
        <v>59.036549999999998</v>
      </c>
      <c r="E754" s="236">
        <v>49.979140000000001</v>
      </c>
      <c r="F754" s="88" t="s">
        <v>794</v>
      </c>
      <c r="G754" s="88">
        <v>10</v>
      </c>
      <c r="H754" s="88">
        <v>3</v>
      </c>
      <c r="I754" s="545"/>
      <c r="J754" s="88">
        <v>2.25</v>
      </c>
      <c r="K754" s="545"/>
      <c r="L754" s="73" t="s">
        <v>1276</v>
      </c>
      <c r="M754" s="17" t="s">
        <v>334</v>
      </c>
      <c r="N754" s="90">
        <v>1024301078944</v>
      </c>
      <c r="O754" s="93" t="s">
        <v>94</v>
      </c>
      <c r="P754" s="33" t="s">
        <v>479</v>
      </c>
      <c r="Q754" s="208" t="s">
        <v>1573</v>
      </c>
      <c r="R754" s="39">
        <v>1</v>
      </c>
      <c r="S754" s="39">
        <v>1</v>
      </c>
      <c r="T754" s="39">
        <v>1</v>
      </c>
      <c r="U754" s="39">
        <v>1</v>
      </c>
      <c r="V754" s="39">
        <f t="shared" si="40"/>
        <v>3</v>
      </c>
      <c r="W754" s="39"/>
      <c r="X754" s="273">
        <f t="shared" si="42"/>
        <v>3</v>
      </c>
    </row>
    <row r="755" spans="1:24" ht="33" customHeight="1">
      <c r="A755" s="872">
        <v>531</v>
      </c>
      <c r="B755" s="872">
        <v>23289</v>
      </c>
      <c r="C755" s="845" t="s">
        <v>1844</v>
      </c>
      <c r="D755" s="872">
        <v>59.033459999999998</v>
      </c>
      <c r="E755" s="872">
        <v>49.964939999999999</v>
      </c>
      <c r="F755" s="848" t="s">
        <v>794</v>
      </c>
      <c r="G755" s="848">
        <v>10</v>
      </c>
      <c r="H755" s="848">
        <v>3</v>
      </c>
      <c r="I755" s="489"/>
      <c r="J755" s="848">
        <v>2.25</v>
      </c>
      <c r="K755" s="489"/>
      <c r="L755" s="959" t="s">
        <v>1275</v>
      </c>
      <c r="M755" s="944" t="s">
        <v>334</v>
      </c>
      <c r="N755" s="936">
        <v>1024301078944</v>
      </c>
      <c r="O755" s="936" t="s">
        <v>94</v>
      </c>
      <c r="P755" s="33" t="s">
        <v>480</v>
      </c>
      <c r="Q755" s="208" t="s">
        <v>1574</v>
      </c>
      <c r="R755" s="39">
        <v>1</v>
      </c>
      <c r="S755" s="39">
        <v>1</v>
      </c>
      <c r="T755" s="39">
        <v>1</v>
      </c>
      <c r="U755" s="39">
        <v>1</v>
      </c>
      <c r="V755" s="39">
        <f t="shared" si="40"/>
        <v>3</v>
      </c>
      <c r="W755" s="39"/>
      <c r="X755" s="273">
        <f t="shared" si="42"/>
        <v>3</v>
      </c>
    </row>
    <row r="756" spans="1:24" ht="39" customHeight="1">
      <c r="A756" s="886"/>
      <c r="B756" s="886"/>
      <c r="C756" s="847"/>
      <c r="D756" s="886"/>
      <c r="E756" s="886"/>
      <c r="F756" s="850"/>
      <c r="G756" s="850"/>
      <c r="H756" s="850"/>
      <c r="I756" s="491"/>
      <c r="J756" s="850"/>
      <c r="K756" s="491"/>
      <c r="L756" s="1000"/>
      <c r="M756" s="945"/>
      <c r="N756" s="937"/>
      <c r="O756" s="937"/>
      <c r="P756" s="33" t="s">
        <v>1845</v>
      </c>
      <c r="Q756" s="208"/>
      <c r="R756" s="39"/>
      <c r="S756" s="39"/>
      <c r="T756" s="39"/>
      <c r="U756" s="39"/>
      <c r="V756" s="39"/>
      <c r="W756" s="39"/>
      <c r="X756" s="273"/>
    </row>
    <row r="757" spans="1:24" ht="30" customHeight="1">
      <c r="A757" s="872">
        <v>532</v>
      </c>
      <c r="B757" s="872">
        <v>23291</v>
      </c>
      <c r="C757" s="887" t="s">
        <v>1081</v>
      </c>
      <c r="D757" s="872">
        <v>59.037410000000001</v>
      </c>
      <c r="E757" s="872">
        <v>49.9621</v>
      </c>
      <c r="F757" s="926" t="s">
        <v>794</v>
      </c>
      <c r="G757" s="926">
        <v>10</v>
      </c>
      <c r="H757" s="926">
        <v>3</v>
      </c>
      <c r="I757" s="493"/>
      <c r="J757" s="926">
        <v>2.25</v>
      </c>
      <c r="K757" s="493"/>
      <c r="L757" s="60" t="s">
        <v>1275</v>
      </c>
      <c r="M757" s="969" t="s">
        <v>334</v>
      </c>
      <c r="N757" s="912">
        <v>1024301078944</v>
      </c>
      <c r="O757" s="912" t="s">
        <v>94</v>
      </c>
      <c r="P757" s="33" t="s">
        <v>480</v>
      </c>
      <c r="Q757" s="208" t="s">
        <v>1575</v>
      </c>
      <c r="R757" s="39">
        <v>1</v>
      </c>
      <c r="S757" s="39">
        <v>1</v>
      </c>
      <c r="T757" s="39">
        <v>1</v>
      </c>
      <c r="U757" s="39">
        <v>1</v>
      </c>
      <c r="V757" s="39">
        <f t="shared" si="40"/>
        <v>3</v>
      </c>
      <c r="W757" s="39"/>
      <c r="X757" s="273">
        <f t="shared" ref="X757:X768" si="43">H757</f>
        <v>3</v>
      </c>
    </row>
    <row r="758" spans="1:24" ht="75">
      <c r="A758" s="873"/>
      <c r="B758" s="873"/>
      <c r="C758" s="961"/>
      <c r="D758" s="873"/>
      <c r="E758" s="873"/>
      <c r="F758" s="932"/>
      <c r="G758" s="932"/>
      <c r="H758" s="932"/>
      <c r="I758" s="494"/>
      <c r="J758" s="932"/>
      <c r="K758" s="494"/>
      <c r="L758" s="64"/>
      <c r="M758" s="970"/>
      <c r="N758" s="913"/>
      <c r="O758" s="913"/>
      <c r="P758" s="33" t="s">
        <v>487</v>
      </c>
      <c r="Q758" s="208" t="s">
        <v>2530</v>
      </c>
      <c r="R758" s="39"/>
      <c r="S758" s="39"/>
      <c r="T758" s="39"/>
      <c r="U758" s="39"/>
      <c r="V758" s="39">
        <f t="shared" si="40"/>
        <v>0</v>
      </c>
      <c r="W758" s="39"/>
      <c r="X758" s="273">
        <f t="shared" si="43"/>
        <v>0</v>
      </c>
    </row>
    <row r="759" spans="1:24" ht="60">
      <c r="A759" s="873"/>
      <c r="B759" s="873"/>
      <c r="C759" s="961"/>
      <c r="D759" s="873"/>
      <c r="E759" s="873"/>
      <c r="F759" s="932"/>
      <c r="G759" s="932"/>
      <c r="H759" s="932"/>
      <c r="I759" s="494"/>
      <c r="J759" s="932"/>
      <c r="K759" s="494"/>
      <c r="L759" s="64"/>
      <c r="M759" s="970"/>
      <c r="N759" s="913"/>
      <c r="O759" s="913"/>
      <c r="P759" s="33" t="s">
        <v>488</v>
      </c>
      <c r="Q759" s="208" t="s">
        <v>2531</v>
      </c>
      <c r="R759" s="39"/>
      <c r="S759" s="39"/>
      <c r="T759" s="39"/>
      <c r="U759" s="39"/>
      <c r="V759" s="39">
        <f t="shared" si="40"/>
        <v>0</v>
      </c>
      <c r="W759" s="39"/>
      <c r="X759" s="273">
        <f t="shared" si="43"/>
        <v>0</v>
      </c>
    </row>
    <row r="760" spans="1:24" s="368" customFormat="1" ht="63" customHeight="1">
      <c r="A760" s="873"/>
      <c r="B760" s="873"/>
      <c r="C760" s="961"/>
      <c r="D760" s="873"/>
      <c r="E760" s="873"/>
      <c r="F760" s="932"/>
      <c r="G760" s="932"/>
      <c r="H760" s="932"/>
      <c r="I760" s="494"/>
      <c r="J760" s="932"/>
      <c r="K760" s="494"/>
      <c r="L760" s="64"/>
      <c r="M760" s="970"/>
      <c r="N760" s="913"/>
      <c r="O760" s="913"/>
      <c r="P760" s="33" t="s">
        <v>2146</v>
      </c>
      <c r="Q760" s="208" t="s">
        <v>2532</v>
      </c>
      <c r="R760" s="39"/>
      <c r="S760" s="39"/>
      <c r="T760" s="39"/>
      <c r="U760" s="39"/>
      <c r="V760" s="39"/>
      <c r="W760" s="39"/>
      <c r="X760" s="273"/>
    </row>
    <row r="761" spans="1:24">
      <c r="A761" s="886"/>
      <c r="B761" s="886"/>
      <c r="C761" s="888"/>
      <c r="D761" s="886"/>
      <c r="E761" s="886"/>
      <c r="F761" s="927"/>
      <c r="G761" s="927"/>
      <c r="H761" s="927"/>
      <c r="I761" s="495"/>
      <c r="J761" s="927"/>
      <c r="K761" s="495"/>
      <c r="L761" s="61"/>
      <c r="M761" s="971"/>
      <c r="N761" s="914"/>
      <c r="O761" s="914"/>
      <c r="P761" s="33" t="s">
        <v>483</v>
      </c>
      <c r="Q761" s="208" t="s">
        <v>2533</v>
      </c>
      <c r="R761" s="39"/>
      <c r="S761" s="39"/>
      <c r="T761" s="39"/>
      <c r="U761" s="39"/>
      <c r="V761" s="39">
        <f t="shared" si="40"/>
        <v>0</v>
      </c>
      <c r="W761" s="39"/>
      <c r="X761" s="273">
        <f t="shared" si="43"/>
        <v>0</v>
      </c>
    </row>
    <row r="762" spans="1:24" ht="60">
      <c r="A762" s="236">
        <v>533</v>
      </c>
      <c r="B762" s="236">
        <v>23293</v>
      </c>
      <c r="C762" s="287" t="s">
        <v>1082</v>
      </c>
      <c r="D762" s="236">
        <v>59.041690000000003</v>
      </c>
      <c r="E762" s="236">
        <v>49.960410000000003</v>
      </c>
      <c r="F762" s="88" t="s">
        <v>794</v>
      </c>
      <c r="G762" s="88">
        <v>8</v>
      </c>
      <c r="H762" s="88">
        <v>2</v>
      </c>
      <c r="I762" s="545"/>
      <c r="J762" s="88">
        <v>1.5</v>
      </c>
      <c r="K762" s="545"/>
      <c r="L762" s="57" t="s">
        <v>1275</v>
      </c>
      <c r="M762" s="17" t="s">
        <v>334</v>
      </c>
      <c r="N762" s="93">
        <v>1024301078944</v>
      </c>
      <c r="O762" s="93" t="s">
        <v>94</v>
      </c>
      <c r="P762" s="33" t="s">
        <v>480</v>
      </c>
      <c r="Q762" s="208" t="s">
        <v>1576</v>
      </c>
      <c r="R762" s="39">
        <v>1</v>
      </c>
      <c r="S762" s="39">
        <v>1</v>
      </c>
      <c r="T762" s="39">
        <v>1</v>
      </c>
      <c r="U762" s="39">
        <v>1</v>
      </c>
      <c r="V762" s="39">
        <f t="shared" si="40"/>
        <v>2</v>
      </c>
      <c r="W762" s="39"/>
      <c r="X762" s="273">
        <f t="shared" si="43"/>
        <v>2</v>
      </c>
    </row>
    <row r="763" spans="1:24" ht="51" customHeight="1">
      <c r="A763" s="236">
        <v>534</v>
      </c>
      <c r="B763" s="236">
        <v>23294</v>
      </c>
      <c r="C763" s="287" t="s">
        <v>1083</v>
      </c>
      <c r="D763" s="236">
        <v>59.046210000000002</v>
      </c>
      <c r="E763" s="236">
        <v>49.953899999999997</v>
      </c>
      <c r="F763" s="88" t="s">
        <v>794</v>
      </c>
      <c r="G763" s="88">
        <v>10</v>
      </c>
      <c r="H763" s="88">
        <v>3</v>
      </c>
      <c r="I763" s="545"/>
      <c r="J763" s="88">
        <v>2.25</v>
      </c>
      <c r="K763" s="545"/>
      <c r="L763" s="73" t="s">
        <v>1276</v>
      </c>
      <c r="M763" s="17" t="s">
        <v>334</v>
      </c>
      <c r="N763" s="93">
        <v>1024301078944</v>
      </c>
      <c r="O763" s="93" t="s">
        <v>94</v>
      </c>
      <c r="P763" s="33" t="s">
        <v>480</v>
      </c>
      <c r="Q763" s="208" t="s">
        <v>1577</v>
      </c>
      <c r="R763" s="39">
        <v>1</v>
      </c>
      <c r="S763" s="39">
        <v>1</v>
      </c>
      <c r="T763" s="39">
        <v>1</v>
      </c>
      <c r="U763" s="39">
        <v>1</v>
      </c>
      <c r="V763" s="39">
        <f t="shared" si="40"/>
        <v>3</v>
      </c>
      <c r="W763" s="39"/>
      <c r="X763" s="273">
        <f t="shared" si="43"/>
        <v>3</v>
      </c>
    </row>
    <row r="764" spans="1:24" ht="48.75" customHeight="1">
      <c r="A764" s="872">
        <v>535</v>
      </c>
      <c r="B764" s="872">
        <v>23296</v>
      </c>
      <c r="C764" s="845" t="s">
        <v>1084</v>
      </c>
      <c r="D764" s="872">
        <v>59.042409999999997</v>
      </c>
      <c r="E764" s="872">
        <v>49.955390000000001</v>
      </c>
      <c r="F764" s="848" t="s">
        <v>794</v>
      </c>
      <c r="G764" s="848">
        <v>10</v>
      </c>
      <c r="H764" s="848">
        <v>3</v>
      </c>
      <c r="I764" s="489"/>
      <c r="J764" s="848">
        <v>2.25</v>
      </c>
      <c r="K764" s="489"/>
      <c r="L764" s="959" t="s">
        <v>1275</v>
      </c>
      <c r="M764" s="944" t="s">
        <v>334</v>
      </c>
      <c r="N764" s="936">
        <v>1024301078944</v>
      </c>
      <c r="O764" s="936" t="s">
        <v>94</v>
      </c>
      <c r="P764" s="33" t="s">
        <v>480</v>
      </c>
      <c r="Q764" s="208" t="s">
        <v>1578</v>
      </c>
      <c r="R764" s="39">
        <v>1</v>
      </c>
      <c r="S764" s="39">
        <v>1</v>
      </c>
      <c r="T764" s="39">
        <v>1</v>
      </c>
      <c r="U764" s="39">
        <v>1</v>
      </c>
      <c r="V764" s="39">
        <f t="shared" si="40"/>
        <v>3</v>
      </c>
      <c r="W764" s="39"/>
      <c r="X764" s="273">
        <f t="shared" si="43"/>
        <v>3</v>
      </c>
    </row>
    <row r="765" spans="1:24" s="368" customFormat="1" ht="48.75" customHeight="1">
      <c r="A765" s="886"/>
      <c r="B765" s="886"/>
      <c r="C765" s="847"/>
      <c r="D765" s="886"/>
      <c r="E765" s="886"/>
      <c r="F765" s="850"/>
      <c r="G765" s="850"/>
      <c r="H765" s="850"/>
      <c r="I765" s="491"/>
      <c r="J765" s="850"/>
      <c r="K765" s="491"/>
      <c r="L765" s="1000"/>
      <c r="M765" s="945"/>
      <c r="N765" s="937"/>
      <c r="O765" s="937"/>
      <c r="P765" s="33" t="s">
        <v>2147</v>
      </c>
      <c r="Q765" s="208"/>
      <c r="R765" s="39"/>
      <c r="S765" s="39"/>
      <c r="T765" s="39"/>
      <c r="U765" s="39"/>
      <c r="V765" s="39"/>
      <c r="W765" s="39"/>
      <c r="X765" s="273"/>
    </row>
    <row r="766" spans="1:24" ht="48" customHeight="1">
      <c r="A766" s="236">
        <v>536</v>
      </c>
      <c r="B766" s="236">
        <v>23298</v>
      </c>
      <c r="C766" s="287" t="s">
        <v>1085</v>
      </c>
      <c r="D766" s="236">
        <v>59.039900000000003</v>
      </c>
      <c r="E766" s="236">
        <v>49.95984</v>
      </c>
      <c r="F766" s="88" t="s">
        <v>794</v>
      </c>
      <c r="G766" s="88">
        <v>8</v>
      </c>
      <c r="H766" s="88">
        <v>2</v>
      </c>
      <c r="I766" s="545"/>
      <c r="J766" s="88">
        <v>1.5</v>
      </c>
      <c r="K766" s="545"/>
      <c r="L766" s="57" t="s">
        <v>1275</v>
      </c>
      <c r="M766" s="17" t="s">
        <v>334</v>
      </c>
      <c r="N766" s="93">
        <v>1024301078944</v>
      </c>
      <c r="O766" s="90" t="s">
        <v>94</v>
      </c>
      <c r="P766" s="33" t="s">
        <v>480</v>
      </c>
      <c r="Q766" s="208" t="s">
        <v>1579</v>
      </c>
      <c r="R766" s="39">
        <v>1</v>
      </c>
      <c r="S766" s="39">
        <v>1</v>
      </c>
      <c r="T766" s="39">
        <v>1</v>
      </c>
      <c r="U766" s="39">
        <v>1</v>
      </c>
      <c r="V766" s="39">
        <f t="shared" si="40"/>
        <v>2</v>
      </c>
      <c r="W766" s="39"/>
      <c r="X766" s="273">
        <f t="shared" si="43"/>
        <v>2</v>
      </c>
    </row>
    <row r="767" spans="1:24" ht="48" customHeight="1">
      <c r="A767" s="236">
        <v>536</v>
      </c>
      <c r="B767" s="236">
        <v>23300</v>
      </c>
      <c r="C767" s="287" t="s">
        <v>2776</v>
      </c>
      <c r="D767" s="236">
        <v>59.0383</v>
      </c>
      <c r="E767" s="236">
        <v>49.959249999999997</v>
      </c>
      <c r="F767" s="88" t="s">
        <v>794</v>
      </c>
      <c r="G767" s="88">
        <v>10</v>
      </c>
      <c r="H767" s="88">
        <v>3</v>
      </c>
      <c r="I767" s="545"/>
      <c r="J767" s="88">
        <v>2.25</v>
      </c>
      <c r="K767" s="545"/>
      <c r="L767" s="57" t="s">
        <v>1275</v>
      </c>
      <c r="M767" s="17" t="s">
        <v>334</v>
      </c>
      <c r="N767" s="93">
        <v>1024301078944</v>
      </c>
      <c r="O767" s="90" t="s">
        <v>94</v>
      </c>
      <c r="P767" s="33" t="s">
        <v>480</v>
      </c>
      <c r="Q767" s="208" t="s">
        <v>1580</v>
      </c>
      <c r="R767" s="39">
        <v>1</v>
      </c>
      <c r="S767" s="39">
        <v>1</v>
      </c>
      <c r="T767" s="39">
        <v>1</v>
      </c>
      <c r="U767" s="39">
        <v>1</v>
      </c>
      <c r="V767" s="39">
        <f t="shared" si="40"/>
        <v>3</v>
      </c>
      <c r="W767" s="39"/>
      <c r="X767" s="273">
        <f t="shared" si="43"/>
        <v>3</v>
      </c>
    </row>
    <row r="768" spans="1:24" ht="46.5" customHeight="1">
      <c r="A768" s="236">
        <v>537</v>
      </c>
      <c r="B768" s="236">
        <v>23301</v>
      </c>
      <c r="C768" s="287" t="s">
        <v>1086</v>
      </c>
      <c r="D768" s="236">
        <v>59.042160000000003</v>
      </c>
      <c r="E768" s="236">
        <v>49.950119999999998</v>
      </c>
      <c r="F768" s="88" t="s">
        <v>794</v>
      </c>
      <c r="G768" s="88">
        <v>10</v>
      </c>
      <c r="H768" s="88">
        <v>3</v>
      </c>
      <c r="I768" s="545"/>
      <c r="J768" s="88">
        <v>2.25</v>
      </c>
      <c r="K768" s="545"/>
      <c r="L768" s="57" t="s">
        <v>1275</v>
      </c>
      <c r="M768" s="17" t="s">
        <v>334</v>
      </c>
      <c r="N768" s="93">
        <v>1024301078944</v>
      </c>
      <c r="O768" s="90" t="s">
        <v>94</v>
      </c>
      <c r="P768" s="33" t="s">
        <v>480</v>
      </c>
      <c r="Q768" s="208" t="s">
        <v>1581</v>
      </c>
      <c r="R768" s="39">
        <v>1</v>
      </c>
      <c r="S768" s="39">
        <v>1</v>
      </c>
      <c r="T768" s="39">
        <v>1</v>
      </c>
      <c r="U768" s="39">
        <v>1</v>
      </c>
      <c r="V768" s="39">
        <f t="shared" si="40"/>
        <v>3</v>
      </c>
      <c r="W768" s="39"/>
      <c r="X768" s="273">
        <f t="shared" si="43"/>
        <v>3</v>
      </c>
    </row>
    <row r="769" spans="1:24" ht="30" customHeight="1">
      <c r="A769" s="236">
        <v>538</v>
      </c>
      <c r="B769" s="236">
        <v>23302</v>
      </c>
      <c r="C769" s="287" t="s">
        <v>1087</v>
      </c>
      <c r="D769" s="236">
        <v>59.03604</v>
      </c>
      <c r="E769" s="236">
        <v>49.960850000000001</v>
      </c>
      <c r="F769" s="88" t="s">
        <v>794</v>
      </c>
      <c r="G769" s="88">
        <v>4</v>
      </c>
      <c r="H769" s="88">
        <v>2</v>
      </c>
      <c r="I769" s="545"/>
      <c r="J769" s="88">
        <v>1.5</v>
      </c>
      <c r="K769" s="545"/>
      <c r="L769" s="57"/>
      <c r="M769" s="17" t="s">
        <v>481</v>
      </c>
      <c r="N769" s="90">
        <v>102301078757</v>
      </c>
      <c r="O769" s="93" t="s">
        <v>94</v>
      </c>
      <c r="P769" s="33" t="s">
        <v>482</v>
      </c>
      <c r="Q769" s="287" t="s">
        <v>1087</v>
      </c>
      <c r="R769" s="39">
        <v>1</v>
      </c>
      <c r="S769" s="39">
        <v>0</v>
      </c>
      <c r="T769" s="39">
        <v>1</v>
      </c>
      <c r="U769" s="39"/>
      <c r="V769" s="39">
        <f t="shared" si="40"/>
        <v>2</v>
      </c>
      <c r="W769" s="39"/>
      <c r="X769" s="273">
        <v>0</v>
      </c>
    </row>
    <row r="770" spans="1:24" ht="60">
      <c r="A770" s="236">
        <v>539</v>
      </c>
      <c r="B770" s="236">
        <v>26616</v>
      </c>
      <c r="C770" s="287" t="s">
        <v>1088</v>
      </c>
      <c r="D770" s="236" t="s">
        <v>615</v>
      </c>
      <c r="E770" s="236" t="s">
        <v>616</v>
      </c>
      <c r="F770" s="88" t="s">
        <v>794</v>
      </c>
      <c r="G770" s="88">
        <v>4</v>
      </c>
      <c r="H770" s="88">
        <v>2</v>
      </c>
      <c r="I770" s="545"/>
      <c r="J770" s="88">
        <v>1.5</v>
      </c>
      <c r="K770" s="545"/>
      <c r="L770" s="57"/>
      <c r="M770" s="17" t="s">
        <v>484</v>
      </c>
      <c r="N770" s="90">
        <v>1024301079923</v>
      </c>
      <c r="O770" s="93" t="s">
        <v>617</v>
      </c>
      <c r="P770" s="33" t="s">
        <v>485</v>
      </c>
      <c r="Q770" s="287" t="s">
        <v>1088</v>
      </c>
      <c r="R770" s="39">
        <v>1</v>
      </c>
      <c r="S770" s="39">
        <v>0</v>
      </c>
      <c r="T770" s="39">
        <v>1</v>
      </c>
      <c r="U770" s="39"/>
      <c r="V770" s="39">
        <f t="shared" si="40"/>
        <v>2</v>
      </c>
      <c r="W770" s="39"/>
      <c r="X770" s="273">
        <v>0</v>
      </c>
    </row>
    <row r="771" spans="1:24" ht="45">
      <c r="A771" s="236">
        <v>540</v>
      </c>
      <c r="B771" s="236">
        <v>26618</v>
      </c>
      <c r="C771" s="287" t="s">
        <v>1089</v>
      </c>
      <c r="D771" s="236" t="s">
        <v>618</v>
      </c>
      <c r="E771" s="236" t="s">
        <v>619</v>
      </c>
      <c r="F771" s="88" t="s">
        <v>539</v>
      </c>
      <c r="G771" s="88">
        <v>3</v>
      </c>
      <c r="H771" s="88">
        <v>1</v>
      </c>
      <c r="I771" s="545"/>
      <c r="J771" s="88">
        <v>0.75</v>
      </c>
      <c r="K771" s="545"/>
      <c r="L771" s="57"/>
      <c r="M771" s="17" t="s">
        <v>484</v>
      </c>
      <c r="N771" s="90">
        <v>1024301079923</v>
      </c>
      <c r="O771" s="93" t="s">
        <v>617</v>
      </c>
      <c r="P771" s="33" t="s">
        <v>486</v>
      </c>
      <c r="Q771" s="287" t="s">
        <v>1089</v>
      </c>
      <c r="R771" s="39">
        <v>1</v>
      </c>
      <c r="S771" s="39">
        <v>0</v>
      </c>
      <c r="T771" s="39">
        <v>1</v>
      </c>
      <c r="U771" s="39"/>
      <c r="V771" s="39">
        <f t="shared" si="40"/>
        <v>1</v>
      </c>
      <c r="W771" s="39"/>
      <c r="X771" s="273">
        <v>0</v>
      </c>
    </row>
    <row r="772" spans="1:24" ht="30">
      <c r="A772" s="236">
        <v>541</v>
      </c>
      <c r="B772" s="239">
        <v>23306</v>
      </c>
      <c r="C772" s="13" t="s">
        <v>1090</v>
      </c>
      <c r="D772" s="239">
        <v>59.01735</v>
      </c>
      <c r="E772" s="239">
        <v>49.943559999999998</v>
      </c>
      <c r="F772" s="14" t="s">
        <v>614</v>
      </c>
      <c r="G772" s="14">
        <v>3</v>
      </c>
      <c r="H772" s="14">
        <v>1</v>
      </c>
      <c r="I772" s="14"/>
      <c r="J772" s="14">
        <v>0.75</v>
      </c>
      <c r="K772" s="14"/>
      <c r="L772" s="79" t="s">
        <v>1276</v>
      </c>
      <c r="M772" s="12" t="s">
        <v>334</v>
      </c>
      <c r="N772" s="15">
        <v>1024301078944</v>
      </c>
      <c r="O772" s="15" t="s">
        <v>94</v>
      </c>
      <c r="P772" s="31" t="s">
        <v>489</v>
      </c>
      <c r="Q772" s="128" t="s">
        <v>1582</v>
      </c>
      <c r="R772" s="39">
        <v>1</v>
      </c>
      <c r="S772" s="39">
        <v>1</v>
      </c>
      <c r="T772" s="39">
        <v>1</v>
      </c>
      <c r="U772" s="39">
        <v>1</v>
      </c>
      <c r="V772" s="39">
        <f t="shared" si="40"/>
        <v>1</v>
      </c>
      <c r="W772" s="39"/>
      <c r="X772" s="273">
        <f>H772</f>
        <v>1</v>
      </c>
    </row>
    <row r="773" spans="1:24" ht="30">
      <c r="A773" s="236">
        <v>542</v>
      </c>
      <c r="B773" s="237">
        <v>23308</v>
      </c>
      <c r="C773" s="9" t="s">
        <v>1091</v>
      </c>
      <c r="D773" s="237">
        <v>59.00423</v>
      </c>
      <c r="E773" s="237">
        <v>49.930529999999997</v>
      </c>
      <c r="F773" s="92" t="s">
        <v>399</v>
      </c>
      <c r="G773" s="92"/>
      <c r="H773" s="92">
        <v>1</v>
      </c>
      <c r="I773" s="537"/>
      <c r="J773" s="92">
        <v>0.75</v>
      </c>
      <c r="K773" s="537"/>
      <c r="L773" s="26" t="s">
        <v>1276</v>
      </c>
      <c r="M773" s="10" t="s">
        <v>334</v>
      </c>
      <c r="N773" s="11">
        <v>1024301078944</v>
      </c>
      <c r="O773" s="11" t="s">
        <v>94</v>
      </c>
      <c r="P773" s="30" t="s">
        <v>490</v>
      </c>
      <c r="Q773" s="205" t="s">
        <v>1583</v>
      </c>
      <c r="R773" s="39">
        <v>1</v>
      </c>
      <c r="S773" s="39">
        <v>1</v>
      </c>
      <c r="T773" s="39"/>
      <c r="U773" s="39"/>
      <c r="V773" s="39">
        <f t="shared" si="40"/>
        <v>1</v>
      </c>
      <c r="W773" s="39">
        <v>1</v>
      </c>
      <c r="X773" s="273">
        <f>H773</f>
        <v>1</v>
      </c>
    </row>
    <row r="774" spans="1:24" ht="30">
      <c r="A774" s="236">
        <v>543</v>
      </c>
      <c r="B774" s="237">
        <v>23310</v>
      </c>
      <c r="C774" s="9" t="s">
        <v>1092</v>
      </c>
      <c r="D774" s="237">
        <v>59.022559999999999</v>
      </c>
      <c r="E774" s="237">
        <v>49.827010000000001</v>
      </c>
      <c r="F774" s="92" t="s">
        <v>399</v>
      </c>
      <c r="G774" s="92"/>
      <c r="H774" s="92">
        <v>1</v>
      </c>
      <c r="I774" s="537"/>
      <c r="J774" s="92">
        <v>0.75</v>
      </c>
      <c r="K774" s="537"/>
      <c r="L774" s="26" t="s">
        <v>1276</v>
      </c>
      <c r="M774" s="10" t="s">
        <v>334</v>
      </c>
      <c r="N774" s="11">
        <v>1024301078944</v>
      </c>
      <c r="O774" s="11" t="s">
        <v>94</v>
      </c>
      <c r="P774" s="30" t="s">
        <v>491</v>
      </c>
      <c r="Q774" s="205" t="s">
        <v>1584</v>
      </c>
      <c r="R774" s="39">
        <v>1</v>
      </c>
      <c r="S774" s="39">
        <v>1</v>
      </c>
      <c r="T774" s="39"/>
      <c r="U774" s="39"/>
      <c r="V774" s="39">
        <f t="shared" si="40"/>
        <v>1</v>
      </c>
      <c r="W774" s="39">
        <v>1</v>
      </c>
      <c r="X774" s="273">
        <f>H774</f>
        <v>1</v>
      </c>
    </row>
    <row r="775" spans="1:24" ht="75">
      <c r="A775" s="236">
        <v>544</v>
      </c>
      <c r="B775" s="239">
        <v>19369</v>
      </c>
      <c r="C775" s="13" t="s">
        <v>1093</v>
      </c>
      <c r="D775" s="239">
        <v>58.848640000000003</v>
      </c>
      <c r="E775" s="239">
        <v>50.147370000000002</v>
      </c>
      <c r="F775" s="14" t="s">
        <v>614</v>
      </c>
      <c r="G775" s="14">
        <v>3</v>
      </c>
      <c r="H775" s="14">
        <v>1</v>
      </c>
      <c r="I775" s="14"/>
      <c r="J775" s="14">
        <v>0.75</v>
      </c>
      <c r="K775" s="14"/>
      <c r="L775" s="65" t="s">
        <v>1275</v>
      </c>
      <c r="M775" s="12" t="s">
        <v>463</v>
      </c>
      <c r="N775" s="175">
        <v>1024301082948</v>
      </c>
      <c r="O775" s="15" t="s">
        <v>613</v>
      </c>
      <c r="P775" s="104" t="s">
        <v>82</v>
      </c>
      <c r="Q775" s="128" t="s">
        <v>2534</v>
      </c>
      <c r="R775" s="39">
        <v>1</v>
      </c>
      <c r="S775" s="39">
        <v>0</v>
      </c>
      <c r="T775" s="39"/>
      <c r="U775" s="39"/>
      <c r="V775" s="39">
        <f t="shared" si="40"/>
        <v>1</v>
      </c>
      <c r="W775" s="39"/>
      <c r="X775" s="273">
        <v>0</v>
      </c>
    </row>
    <row r="776" spans="1:24" ht="60">
      <c r="A776" s="236">
        <v>545</v>
      </c>
      <c r="B776" s="236">
        <v>8638</v>
      </c>
      <c r="C776" s="287" t="s">
        <v>1094</v>
      </c>
      <c r="D776" s="236">
        <v>58.852200000000003</v>
      </c>
      <c r="E776" s="236">
        <v>50.145180000000003</v>
      </c>
      <c r="F776" s="88" t="s">
        <v>794</v>
      </c>
      <c r="G776" s="88">
        <v>6</v>
      </c>
      <c r="H776" s="88">
        <v>2</v>
      </c>
      <c r="I776" s="545"/>
      <c r="J776" s="88">
        <v>1.5</v>
      </c>
      <c r="K776" s="545"/>
      <c r="L776" s="57" t="s">
        <v>1275</v>
      </c>
      <c r="M776" s="17" t="s">
        <v>334</v>
      </c>
      <c r="N776" s="90">
        <v>1024301078944</v>
      </c>
      <c r="O776" s="93" t="s">
        <v>94</v>
      </c>
      <c r="P776" s="33" t="s">
        <v>492</v>
      </c>
      <c r="Q776" s="208" t="s">
        <v>1586</v>
      </c>
      <c r="R776" s="39">
        <v>1</v>
      </c>
      <c r="S776" s="39">
        <v>1</v>
      </c>
      <c r="T776" s="39">
        <v>1</v>
      </c>
      <c r="U776" s="39">
        <v>1</v>
      </c>
      <c r="V776" s="39">
        <f t="shared" si="40"/>
        <v>2</v>
      </c>
      <c r="W776" s="39"/>
      <c r="X776" s="273">
        <f t="shared" ref="X776:X783" si="44">H776</f>
        <v>2</v>
      </c>
    </row>
    <row r="777" spans="1:24" ht="30" customHeight="1">
      <c r="A777" s="872">
        <v>546</v>
      </c>
      <c r="B777" s="872">
        <v>23304</v>
      </c>
      <c r="C777" s="887" t="s">
        <v>1095</v>
      </c>
      <c r="D777" s="872">
        <v>59.032829999999997</v>
      </c>
      <c r="E777" s="872">
        <v>49.95749</v>
      </c>
      <c r="F777" s="887" t="s">
        <v>794</v>
      </c>
      <c r="G777" s="926">
        <v>12</v>
      </c>
      <c r="H777" s="168">
        <v>2</v>
      </c>
      <c r="I777" s="493"/>
      <c r="J777" s="168">
        <v>1.5</v>
      </c>
      <c r="K777" s="493"/>
      <c r="L777" s="60" t="s">
        <v>1275</v>
      </c>
      <c r="M777" s="969" t="s">
        <v>334</v>
      </c>
      <c r="N777" s="912">
        <v>1024301078944</v>
      </c>
      <c r="O777" s="912" t="s">
        <v>94</v>
      </c>
      <c r="P777" s="33" t="s">
        <v>480</v>
      </c>
      <c r="Q777" s="208" t="s">
        <v>1587</v>
      </c>
      <c r="R777" s="39">
        <v>1</v>
      </c>
      <c r="S777" s="39">
        <v>1</v>
      </c>
      <c r="T777" s="39">
        <v>1</v>
      </c>
      <c r="U777" s="39">
        <v>1</v>
      </c>
      <c r="V777" s="39">
        <f t="shared" si="40"/>
        <v>2</v>
      </c>
      <c r="W777" s="39"/>
      <c r="X777" s="273">
        <f t="shared" si="44"/>
        <v>2</v>
      </c>
    </row>
    <row r="778" spans="1:24" ht="75">
      <c r="A778" s="886"/>
      <c r="B778" s="886"/>
      <c r="C778" s="888"/>
      <c r="D778" s="886"/>
      <c r="E778" s="886"/>
      <c r="F778" s="927"/>
      <c r="G778" s="927"/>
      <c r="H778" s="169">
        <v>2</v>
      </c>
      <c r="I778" s="545"/>
      <c r="J778" s="169">
        <v>1.5</v>
      </c>
      <c r="K778" s="545"/>
      <c r="L778" s="170"/>
      <c r="M778" s="971"/>
      <c r="N778" s="914"/>
      <c r="O778" s="914"/>
      <c r="P778" s="36" t="s">
        <v>79</v>
      </c>
      <c r="Q778" s="206" t="s">
        <v>1748</v>
      </c>
      <c r="R778" s="39">
        <v>1</v>
      </c>
      <c r="S778" s="39">
        <v>1</v>
      </c>
      <c r="T778" s="39">
        <v>1</v>
      </c>
      <c r="U778" s="39"/>
      <c r="V778" s="39">
        <f t="shared" si="40"/>
        <v>2</v>
      </c>
      <c r="W778" s="39"/>
      <c r="X778" s="273">
        <f t="shared" si="44"/>
        <v>2</v>
      </c>
    </row>
    <row r="779" spans="1:24" ht="45" customHeight="1">
      <c r="A779" s="236">
        <v>547</v>
      </c>
      <c r="B779" s="236">
        <v>8637</v>
      </c>
      <c r="C779" s="287" t="s">
        <v>1096</v>
      </c>
      <c r="D779" s="236">
        <v>58.845970000000001</v>
      </c>
      <c r="E779" s="236">
        <v>50.141170000000002</v>
      </c>
      <c r="F779" s="287" t="s">
        <v>794</v>
      </c>
      <c r="G779" s="174">
        <v>6</v>
      </c>
      <c r="H779" s="174">
        <v>2</v>
      </c>
      <c r="I779" s="545"/>
      <c r="J779" s="174">
        <v>1.5</v>
      </c>
      <c r="K779" s="545"/>
      <c r="L779" s="57"/>
      <c r="M779" s="17" t="s">
        <v>334</v>
      </c>
      <c r="N779" s="172">
        <v>1024301078944</v>
      </c>
      <c r="O779" s="173" t="s">
        <v>94</v>
      </c>
      <c r="P779" s="33" t="s">
        <v>492</v>
      </c>
      <c r="Q779" s="208" t="s">
        <v>1585</v>
      </c>
      <c r="R779" s="39">
        <v>1</v>
      </c>
      <c r="S779" s="39">
        <v>1</v>
      </c>
      <c r="T779" s="39">
        <v>1</v>
      </c>
      <c r="U779" s="39">
        <v>1</v>
      </c>
      <c r="V779" s="39">
        <f t="shared" si="40"/>
        <v>2</v>
      </c>
      <c r="W779" s="39"/>
      <c r="X779" s="273">
        <f t="shared" si="44"/>
        <v>2</v>
      </c>
    </row>
    <row r="780" spans="1:24" ht="60">
      <c r="A780" s="237">
        <v>548</v>
      </c>
      <c r="B780" s="236">
        <v>27574</v>
      </c>
      <c r="C780" s="287" t="s">
        <v>1097</v>
      </c>
      <c r="D780" s="236" t="s">
        <v>32</v>
      </c>
      <c r="E780" s="236" t="s">
        <v>33</v>
      </c>
      <c r="F780" s="88" t="s">
        <v>794</v>
      </c>
      <c r="G780" s="88">
        <v>3</v>
      </c>
      <c r="H780" s="88">
        <v>1</v>
      </c>
      <c r="I780" s="545"/>
      <c r="J780" s="88">
        <v>0.75</v>
      </c>
      <c r="K780" s="545"/>
      <c r="L780" s="73" t="s">
        <v>1276</v>
      </c>
      <c r="M780" s="17" t="s">
        <v>334</v>
      </c>
      <c r="N780" s="90">
        <v>1024301078944</v>
      </c>
      <c r="O780" s="93" t="s">
        <v>94</v>
      </c>
      <c r="P780" s="33" t="s">
        <v>493</v>
      </c>
      <c r="Q780" s="208" t="s">
        <v>1588</v>
      </c>
      <c r="R780" s="39">
        <v>1</v>
      </c>
      <c r="S780" s="39">
        <v>1</v>
      </c>
      <c r="T780" s="39">
        <v>1</v>
      </c>
      <c r="U780" s="39">
        <v>1</v>
      </c>
      <c r="V780" s="39">
        <f t="shared" si="40"/>
        <v>1</v>
      </c>
      <c r="W780" s="39"/>
      <c r="X780" s="273">
        <f t="shared" si="44"/>
        <v>1</v>
      </c>
    </row>
    <row r="781" spans="1:24" ht="30" customHeight="1">
      <c r="A781" s="868">
        <v>549</v>
      </c>
      <c r="B781" s="868">
        <v>28426</v>
      </c>
      <c r="C781" s="870" t="s">
        <v>1120</v>
      </c>
      <c r="D781" s="953" t="s">
        <v>749</v>
      </c>
      <c r="E781" s="953" t="s">
        <v>748</v>
      </c>
      <c r="F781" s="955" t="s">
        <v>399</v>
      </c>
      <c r="G781" s="908"/>
      <c r="H781" s="92">
        <v>1</v>
      </c>
      <c r="I781" s="537"/>
      <c r="J781" s="9">
        <v>8</v>
      </c>
      <c r="K781" s="544"/>
      <c r="L781" s="72" t="s">
        <v>1275</v>
      </c>
      <c r="M781" s="949" t="s">
        <v>334</v>
      </c>
      <c r="N781" s="910">
        <v>1024301078944</v>
      </c>
      <c r="O781" s="910" t="s">
        <v>94</v>
      </c>
      <c r="P781" s="30" t="s">
        <v>750</v>
      </c>
      <c r="Q781" s="205" t="s">
        <v>751</v>
      </c>
      <c r="R781" s="39">
        <v>1</v>
      </c>
      <c r="S781" s="39">
        <v>1</v>
      </c>
      <c r="T781" s="39"/>
      <c r="U781" s="39"/>
      <c r="V781" s="39">
        <f t="shared" si="40"/>
        <v>1</v>
      </c>
      <c r="W781" s="39">
        <v>1</v>
      </c>
      <c r="X781" s="273">
        <f t="shared" si="44"/>
        <v>1</v>
      </c>
    </row>
    <row r="782" spans="1:24" ht="30">
      <c r="A782" s="869"/>
      <c r="B782" s="869"/>
      <c r="C782" s="871"/>
      <c r="D782" s="954"/>
      <c r="E782" s="954"/>
      <c r="F782" s="956"/>
      <c r="G782" s="909"/>
      <c r="H782" s="92">
        <v>1</v>
      </c>
      <c r="I782" s="537"/>
      <c r="J782" s="9">
        <v>8</v>
      </c>
      <c r="K782" s="9"/>
      <c r="L782" s="26"/>
      <c r="M782" s="950"/>
      <c r="N782" s="911"/>
      <c r="O782" s="911"/>
      <c r="P782" s="30" t="s">
        <v>752</v>
      </c>
      <c r="Q782" s="205" t="s">
        <v>753</v>
      </c>
      <c r="R782" s="39">
        <v>1</v>
      </c>
      <c r="S782" s="39">
        <v>1</v>
      </c>
      <c r="T782" s="39"/>
      <c r="U782" s="39"/>
      <c r="V782" s="39">
        <f t="shared" si="40"/>
        <v>1</v>
      </c>
      <c r="W782" s="39"/>
      <c r="X782" s="273">
        <f t="shared" si="44"/>
        <v>1</v>
      </c>
    </row>
    <row r="783" spans="1:24" ht="60">
      <c r="A783" s="236">
        <v>550</v>
      </c>
      <c r="B783" s="236">
        <v>27577</v>
      </c>
      <c r="C783" s="20" t="s">
        <v>1098</v>
      </c>
      <c r="D783" s="467" t="s">
        <v>42</v>
      </c>
      <c r="E783" s="467" t="s">
        <v>43</v>
      </c>
      <c r="F783" s="88" t="s">
        <v>794</v>
      </c>
      <c r="G783" s="88">
        <v>3</v>
      </c>
      <c r="H783" s="88">
        <v>1</v>
      </c>
      <c r="I783" s="545"/>
      <c r="J783" s="88">
        <v>0.75</v>
      </c>
      <c r="K783" s="545"/>
      <c r="L783" s="57" t="s">
        <v>1275</v>
      </c>
      <c r="M783" s="17" t="s">
        <v>334</v>
      </c>
      <c r="N783" s="93">
        <v>1024301078944</v>
      </c>
      <c r="O783" s="93" t="s">
        <v>94</v>
      </c>
      <c r="P783" s="33" t="s">
        <v>494</v>
      </c>
      <c r="Q783" s="208" t="s">
        <v>1589</v>
      </c>
      <c r="R783" s="39">
        <v>1</v>
      </c>
      <c r="S783" s="39">
        <v>1</v>
      </c>
      <c r="T783" s="39">
        <v>1</v>
      </c>
      <c r="U783" s="39">
        <v>1</v>
      </c>
      <c r="V783" s="39">
        <f t="shared" si="40"/>
        <v>1</v>
      </c>
      <c r="W783" s="39"/>
      <c r="X783" s="273">
        <f t="shared" si="44"/>
        <v>1</v>
      </c>
    </row>
    <row r="784" spans="1:24" ht="31.5" customHeight="1">
      <c r="A784" s="328"/>
      <c r="B784" s="328"/>
      <c r="C784" s="330"/>
      <c r="D784" s="596"/>
      <c r="E784" s="596"/>
      <c r="F784" s="334"/>
      <c r="G784" s="334"/>
      <c r="H784" s="334"/>
      <c r="I784" s="334"/>
      <c r="J784" s="334"/>
      <c r="K784" s="334"/>
      <c r="L784" s="335"/>
      <c r="M784" s="332"/>
      <c r="N784" s="333"/>
      <c r="O784" s="333"/>
      <c r="P784" s="364"/>
      <c r="Q784" s="365"/>
      <c r="R784" s="327">
        <f>SUM(R714:R783)</f>
        <v>53</v>
      </c>
      <c r="S784" s="327">
        <f t="shared" ref="S784:X784" si="45">SUM(S714:S783)</f>
        <v>43</v>
      </c>
      <c r="T784" s="327">
        <f t="shared" si="45"/>
        <v>45</v>
      </c>
      <c r="U784" s="327">
        <f t="shared" si="45"/>
        <v>36</v>
      </c>
      <c r="V784" s="327">
        <f t="shared" si="45"/>
        <v>100</v>
      </c>
      <c r="W784" s="327">
        <f t="shared" si="45"/>
        <v>4</v>
      </c>
      <c r="X784" s="327">
        <f t="shared" si="45"/>
        <v>84</v>
      </c>
    </row>
    <row r="785" spans="1:24" ht="60">
      <c r="A785" s="236">
        <v>551</v>
      </c>
      <c r="B785" s="237">
        <v>17797</v>
      </c>
      <c r="C785" s="9" t="s">
        <v>1034</v>
      </c>
      <c r="D785" s="237">
        <v>58.63982</v>
      </c>
      <c r="E785" s="237">
        <v>49.845640000000003</v>
      </c>
      <c r="F785" s="92" t="s">
        <v>399</v>
      </c>
      <c r="G785" s="92"/>
      <c r="H785" s="92">
        <v>1</v>
      </c>
      <c r="I785" s="537"/>
      <c r="J785" s="92">
        <v>0.77</v>
      </c>
      <c r="K785" s="537"/>
      <c r="L785" s="56"/>
      <c r="M785" s="9" t="s">
        <v>83</v>
      </c>
      <c r="N785" s="5">
        <v>304434519500031</v>
      </c>
      <c r="O785" s="5"/>
      <c r="P785" s="27" t="s">
        <v>83</v>
      </c>
      <c r="Q785" s="9" t="s">
        <v>1034</v>
      </c>
      <c r="R785" s="39">
        <v>1</v>
      </c>
      <c r="S785" s="39">
        <v>0</v>
      </c>
      <c r="T785" s="39"/>
      <c r="U785" s="39"/>
      <c r="V785" s="39">
        <f t="shared" si="40"/>
        <v>1</v>
      </c>
      <c r="W785" s="39"/>
      <c r="X785" s="273">
        <v>0</v>
      </c>
    </row>
    <row r="786" spans="1:24" ht="105">
      <c r="A786" s="236">
        <v>552</v>
      </c>
      <c r="B786" s="236">
        <v>17833</v>
      </c>
      <c r="C786" s="287" t="s">
        <v>1035</v>
      </c>
      <c r="D786" s="236">
        <v>58.652209999999997</v>
      </c>
      <c r="E786" s="236">
        <v>49.875050000000002</v>
      </c>
      <c r="F786" s="88" t="s">
        <v>794</v>
      </c>
      <c r="G786" s="88">
        <v>4.2</v>
      </c>
      <c r="H786" s="88">
        <v>1</v>
      </c>
      <c r="I786" s="545"/>
      <c r="J786" s="88">
        <v>0.77</v>
      </c>
      <c r="K786" s="545"/>
      <c r="L786" s="57"/>
      <c r="M786" s="287" t="s">
        <v>495</v>
      </c>
      <c r="N786" s="6">
        <v>1034315502924</v>
      </c>
      <c r="O786" s="6" t="s">
        <v>496</v>
      </c>
      <c r="P786" s="28" t="s">
        <v>497</v>
      </c>
      <c r="Q786" s="287" t="s">
        <v>1035</v>
      </c>
      <c r="R786" s="39">
        <v>1</v>
      </c>
      <c r="S786" s="39">
        <v>0</v>
      </c>
      <c r="T786" s="39">
        <v>1</v>
      </c>
      <c r="U786" s="39"/>
      <c r="V786" s="39">
        <f t="shared" si="40"/>
        <v>1</v>
      </c>
      <c r="W786" s="39"/>
      <c r="X786" s="273">
        <v>0</v>
      </c>
    </row>
    <row r="787" spans="1:24" ht="60">
      <c r="A787" s="236">
        <v>553</v>
      </c>
      <c r="B787" s="236">
        <v>18536</v>
      </c>
      <c r="C787" s="287" t="s">
        <v>1036</v>
      </c>
      <c r="D787" s="236">
        <v>58.651409999999998</v>
      </c>
      <c r="E787" s="236">
        <v>49.876779999999997</v>
      </c>
      <c r="F787" s="88" t="s">
        <v>794</v>
      </c>
      <c r="G787" s="88">
        <v>4.2</v>
      </c>
      <c r="H787" s="88">
        <v>1</v>
      </c>
      <c r="I787" s="545"/>
      <c r="J787" s="88">
        <v>0.77</v>
      </c>
      <c r="K787" s="545"/>
      <c r="L787" s="57"/>
      <c r="M787" s="287" t="s">
        <v>1851</v>
      </c>
      <c r="N787" s="258">
        <v>311432924300011</v>
      </c>
      <c r="O787" s="6" t="s">
        <v>501</v>
      </c>
      <c r="P787" s="8" t="s">
        <v>1854</v>
      </c>
      <c r="Q787" s="287" t="s">
        <v>1036</v>
      </c>
      <c r="R787" s="39">
        <v>1</v>
      </c>
      <c r="S787" s="39">
        <v>0</v>
      </c>
      <c r="T787" s="39">
        <v>1</v>
      </c>
      <c r="U787" s="39"/>
      <c r="V787" s="39">
        <f t="shared" si="40"/>
        <v>1</v>
      </c>
      <c r="W787" s="39"/>
      <c r="X787" s="273">
        <v>0</v>
      </c>
    </row>
    <row r="788" spans="1:24" ht="45">
      <c r="A788" s="236">
        <v>555</v>
      </c>
      <c r="B788" s="236">
        <v>12235</v>
      </c>
      <c r="C788" s="287" t="s">
        <v>1037</v>
      </c>
      <c r="D788" s="236">
        <v>58.636670000000002</v>
      </c>
      <c r="E788" s="236">
        <v>49.840229999999998</v>
      </c>
      <c r="F788" s="88" t="s">
        <v>620</v>
      </c>
      <c r="G788" s="88">
        <v>2.1</v>
      </c>
      <c r="H788" s="88">
        <v>1</v>
      </c>
      <c r="I788" s="545"/>
      <c r="J788" s="88">
        <v>1.1000000000000001</v>
      </c>
      <c r="K788" s="545"/>
      <c r="L788" s="57"/>
      <c r="M788" s="287" t="s">
        <v>503</v>
      </c>
      <c r="N788" s="6">
        <v>1024301079967</v>
      </c>
      <c r="O788" s="6" t="s">
        <v>502</v>
      </c>
      <c r="P788" s="28" t="s">
        <v>503</v>
      </c>
      <c r="Q788" s="287" t="s">
        <v>1037</v>
      </c>
      <c r="R788" s="39">
        <v>1</v>
      </c>
      <c r="S788" s="39">
        <v>0</v>
      </c>
      <c r="T788" s="39">
        <v>1</v>
      </c>
      <c r="U788" s="39"/>
      <c r="V788" s="39">
        <f t="shared" si="40"/>
        <v>1</v>
      </c>
      <c r="W788" s="39"/>
      <c r="X788" s="273">
        <v>0</v>
      </c>
    </row>
    <row r="789" spans="1:24" ht="126" customHeight="1">
      <c r="A789" s="872">
        <v>556</v>
      </c>
      <c r="B789" s="872">
        <v>20187</v>
      </c>
      <c r="C789" s="845" t="s">
        <v>1038</v>
      </c>
      <c r="D789" s="872">
        <v>58.653799999999997</v>
      </c>
      <c r="E789" s="872">
        <v>49.874940000000002</v>
      </c>
      <c r="F789" s="848" t="s">
        <v>794</v>
      </c>
      <c r="G789" s="848">
        <v>14</v>
      </c>
      <c r="H789" s="848">
        <v>5</v>
      </c>
      <c r="I789" s="489"/>
      <c r="J789" s="848">
        <v>1.1000000000000001</v>
      </c>
      <c r="K789" s="489"/>
      <c r="L789" s="959" t="s">
        <v>1275</v>
      </c>
      <c r="M789" s="854" t="s">
        <v>334</v>
      </c>
      <c r="N789" s="857">
        <v>1024301078944</v>
      </c>
      <c r="O789" s="857" t="s">
        <v>94</v>
      </c>
      <c r="P789" s="33" t="s">
        <v>119</v>
      </c>
      <c r="Q789" s="208" t="s">
        <v>1591</v>
      </c>
      <c r="R789" s="39">
        <v>1</v>
      </c>
      <c r="S789" s="39">
        <v>1</v>
      </c>
      <c r="T789" s="39">
        <v>1</v>
      </c>
      <c r="U789" s="39">
        <v>1</v>
      </c>
      <c r="V789" s="39">
        <f t="shared" si="40"/>
        <v>5</v>
      </c>
      <c r="W789" s="39"/>
      <c r="X789" s="273">
        <f t="shared" ref="X789:X823" si="46">H789</f>
        <v>5</v>
      </c>
    </row>
    <row r="790" spans="1:24" s="368" customFormat="1" ht="58.5" customHeight="1">
      <c r="A790" s="873"/>
      <c r="B790" s="873"/>
      <c r="C790" s="846"/>
      <c r="D790" s="873"/>
      <c r="E790" s="873"/>
      <c r="F790" s="849"/>
      <c r="G790" s="849"/>
      <c r="H790" s="849"/>
      <c r="I790" s="490"/>
      <c r="J790" s="849"/>
      <c r="K790" s="490"/>
      <c r="L790" s="960"/>
      <c r="M790" s="855"/>
      <c r="N790" s="858"/>
      <c r="O790" s="858"/>
      <c r="P790" s="33" t="s">
        <v>2728</v>
      </c>
      <c r="Q790" s="208"/>
      <c r="R790" s="39"/>
      <c r="S790" s="39"/>
      <c r="T790" s="39"/>
      <c r="U790" s="39"/>
      <c r="V790" s="39"/>
      <c r="W790" s="39"/>
      <c r="X790" s="273"/>
    </row>
    <row r="791" spans="1:24" s="368" customFormat="1" ht="58.5" customHeight="1">
      <c r="A791" s="873"/>
      <c r="B791" s="873"/>
      <c r="C791" s="846"/>
      <c r="D791" s="873"/>
      <c r="E791" s="873"/>
      <c r="F791" s="849"/>
      <c r="G791" s="849"/>
      <c r="H791" s="849"/>
      <c r="I791" s="490"/>
      <c r="J791" s="849"/>
      <c r="K791" s="490"/>
      <c r="L791" s="960"/>
      <c r="M791" s="855"/>
      <c r="N791" s="858"/>
      <c r="O791" s="858"/>
      <c r="P791" s="33" t="s">
        <v>2729</v>
      </c>
      <c r="Q791" s="208"/>
      <c r="R791" s="39"/>
      <c r="S791" s="39"/>
      <c r="T791" s="39"/>
      <c r="U791" s="39"/>
      <c r="V791" s="39"/>
      <c r="W791" s="39"/>
      <c r="X791" s="273"/>
    </row>
    <row r="792" spans="1:24" s="368" customFormat="1" ht="63.75" customHeight="1">
      <c r="A792" s="873"/>
      <c r="B792" s="873"/>
      <c r="C792" s="846"/>
      <c r="D792" s="873"/>
      <c r="E792" s="873"/>
      <c r="F792" s="849"/>
      <c r="G792" s="849"/>
      <c r="H792" s="849"/>
      <c r="I792" s="490"/>
      <c r="J792" s="849"/>
      <c r="K792" s="490"/>
      <c r="L792" s="960"/>
      <c r="M792" s="855"/>
      <c r="N792" s="858"/>
      <c r="O792" s="858"/>
      <c r="P792" s="33" t="s">
        <v>2133</v>
      </c>
      <c r="Q792" s="208" t="s">
        <v>2535</v>
      </c>
      <c r="R792" s="39"/>
      <c r="S792" s="39"/>
      <c r="T792" s="39"/>
      <c r="U792" s="39"/>
      <c r="V792" s="39"/>
      <c r="W792" s="39"/>
      <c r="X792" s="273"/>
    </row>
    <row r="793" spans="1:24" ht="165">
      <c r="A793" s="872">
        <v>557</v>
      </c>
      <c r="B793" s="872">
        <v>20188</v>
      </c>
      <c r="C793" s="845" t="s">
        <v>1039</v>
      </c>
      <c r="D793" s="872">
        <v>58.649290000000001</v>
      </c>
      <c r="E793" s="872">
        <v>49.87236</v>
      </c>
      <c r="F793" s="845" t="s">
        <v>794</v>
      </c>
      <c r="G793" s="848">
        <v>5.0999999999999996</v>
      </c>
      <c r="H793" s="848">
        <v>2</v>
      </c>
      <c r="I793" s="489"/>
      <c r="J793" s="860">
        <v>1.44</v>
      </c>
      <c r="K793" s="523"/>
      <c r="L793" s="903" t="s">
        <v>1277</v>
      </c>
      <c r="M793" s="854" t="s">
        <v>334</v>
      </c>
      <c r="N793" s="857">
        <v>1024301078944</v>
      </c>
      <c r="O793" s="857" t="s">
        <v>94</v>
      </c>
      <c r="P793" s="33" t="s">
        <v>504</v>
      </c>
      <c r="Q793" s="208" t="s">
        <v>1592</v>
      </c>
      <c r="R793" s="39">
        <v>1</v>
      </c>
      <c r="S793" s="39">
        <v>1</v>
      </c>
      <c r="T793" s="39">
        <v>1</v>
      </c>
      <c r="U793" s="39">
        <v>1</v>
      </c>
      <c r="V793" s="39">
        <f t="shared" si="40"/>
        <v>2</v>
      </c>
      <c r="W793" s="39"/>
      <c r="X793" s="273">
        <f t="shared" si="46"/>
        <v>2</v>
      </c>
    </row>
    <row r="794" spans="1:24" s="368" customFormat="1" ht="60">
      <c r="A794" s="886"/>
      <c r="B794" s="886"/>
      <c r="C794" s="847"/>
      <c r="D794" s="886"/>
      <c r="E794" s="886"/>
      <c r="F794" s="847"/>
      <c r="G794" s="850"/>
      <c r="H794" s="850"/>
      <c r="I794" s="491"/>
      <c r="J794" s="862"/>
      <c r="K794" s="524"/>
      <c r="L794" s="943"/>
      <c r="M794" s="856"/>
      <c r="N794" s="859"/>
      <c r="O794" s="859"/>
      <c r="P794" s="33" t="s">
        <v>2134</v>
      </c>
      <c r="Q794" s="208"/>
      <c r="R794" s="39"/>
      <c r="S794" s="39"/>
      <c r="T794" s="39"/>
      <c r="U794" s="39"/>
      <c r="V794" s="39"/>
      <c r="W794" s="39"/>
      <c r="X794" s="273"/>
    </row>
    <row r="795" spans="1:24" ht="90">
      <c r="A795" s="796">
        <v>558</v>
      </c>
      <c r="B795" s="796">
        <v>20189</v>
      </c>
      <c r="C795" s="12" t="s">
        <v>1040</v>
      </c>
      <c r="D795" s="796">
        <v>58.644449999999999</v>
      </c>
      <c r="E795" s="796">
        <v>49.843389999999999</v>
      </c>
      <c r="F795" s="12" t="s">
        <v>399</v>
      </c>
      <c r="G795" s="12">
        <v>3</v>
      </c>
      <c r="H795" s="12">
        <v>3</v>
      </c>
      <c r="I795" s="12"/>
      <c r="J795" s="12" t="s">
        <v>2756</v>
      </c>
      <c r="K795" s="12"/>
      <c r="L795" s="797" t="s">
        <v>1704</v>
      </c>
      <c r="M795" s="12" t="s">
        <v>334</v>
      </c>
      <c r="N795" s="15">
        <v>1024301078944</v>
      </c>
      <c r="O795" s="15" t="s">
        <v>94</v>
      </c>
      <c r="P795" s="31" t="s">
        <v>500</v>
      </c>
      <c r="Q795" s="128" t="s">
        <v>1593</v>
      </c>
      <c r="R795" s="39">
        <v>1</v>
      </c>
      <c r="S795" s="39">
        <v>1</v>
      </c>
      <c r="T795" s="39">
        <v>1</v>
      </c>
      <c r="U795" s="39">
        <v>1</v>
      </c>
      <c r="V795" s="39">
        <f t="shared" si="40"/>
        <v>3</v>
      </c>
      <c r="W795" s="39"/>
      <c r="X795" s="273">
        <f t="shared" si="46"/>
        <v>3</v>
      </c>
    </row>
    <row r="796" spans="1:24" ht="60">
      <c r="A796" s="236">
        <v>559</v>
      </c>
      <c r="B796" s="236">
        <v>20192</v>
      </c>
      <c r="C796" s="287" t="s">
        <v>1041</v>
      </c>
      <c r="D796" s="236">
        <v>58.63888</v>
      </c>
      <c r="E796" s="236">
        <v>49.844090000000001</v>
      </c>
      <c r="F796" s="287" t="s">
        <v>794</v>
      </c>
      <c r="G796" s="282">
        <v>5.0999999999999996</v>
      </c>
      <c r="H796" s="282">
        <v>1</v>
      </c>
      <c r="I796" s="545"/>
      <c r="J796" s="295">
        <v>0.77</v>
      </c>
      <c r="K796" s="295"/>
      <c r="L796" s="57" t="s">
        <v>1275</v>
      </c>
      <c r="M796" s="20" t="s">
        <v>334</v>
      </c>
      <c r="N796" s="194">
        <v>1024301078944</v>
      </c>
      <c r="O796" s="194" t="s">
        <v>94</v>
      </c>
      <c r="P796" s="33" t="s">
        <v>505</v>
      </c>
      <c r="Q796" s="208" t="s">
        <v>1594</v>
      </c>
      <c r="R796" s="39">
        <v>1</v>
      </c>
      <c r="S796" s="39">
        <v>1</v>
      </c>
      <c r="T796" s="39">
        <v>1</v>
      </c>
      <c r="U796" s="39">
        <v>1</v>
      </c>
      <c r="V796" s="39">
        <f t="shared" si="40"/>
        <v>1</v>
      </c>
      <c r="W796" s="39"/>
      <c r="X796" s="273">
        <f t="shared" si="46"/>
        <v>1</v>
      </c>
    </row>
    <row r="797" spans="1:24" ht="66" customHeight="1">
      <c r="A797" s="872">
        <v>560</v>
      </c>
      <c r="B797" s="962">
        <v>20193</v>
      </c>
      <c r="C797" s="889" t="s">
        <v>1042</v>
      </c>
      <c r="D797" s="962">
        <v>58.637140000000002</v>
      </c>
      <c r="E797" s="962">
        <v>49.84187</v>
      </c>
      <c r="F797" s="889" t="s">
        <v>609</v>
      </c>
      <c r="G797" s="891"/>
      <c r="H797" s="891">
        <v>1</v>
      </c>
      <c r="I797" s="626"/>
      <c r="J797" s="891">
        <v>1.1000000000000001</v>
      </c>
      <c r="K797" s="626"/>
      <c r="L797" s="977" t="s">
        <v>1275</v>
      </c>
      <c r="M797" s="957" t="s">
        <v>334</v>
      </c>
      <c r="N797" s="941">
        <v>1024301078944</v>
      </c>
      <c r="O797" s="941" t="s">
        <v>94</v>
      </c>
      <c r="P797" s="627" t="s">
        <v>505</v>
      </c>
      <c r="Q797" s="628" t="s">
        <v>1951</v>
      </c>
      <c r="R797" s="39">
        <v>1</v>
      </c>
      <c r="S797" s="39">
        <v>1</v>
      </c>
      <c r="T797" s="39">
        <v>1</v>
      </c>
      <c r="U797" s="39">
        <v>1</v>
      </c>
      <c r="V797" s="39">
        <f t="shared" si="40"/>
        <v>1</v>
      </c>
      <c r="W797" s="39">
        <v>1</v>
      </c>
      <c r="X797" s="273">
        <f t="shared" si="46"/>
        <v>1</v>
      </c>
    </row>
    <row r="798" spans="1:24" s="368" customFormat="1" ht="66" customHeight="1">
      <c r="A798" s="886"/>
      <c r="B798" s="963"/>
      <c r="C798" s="890"/>
      <c r="D798" s="963"/>
      <c r="E798" s="963"/>
      <c r="F798" s="892"/>
      <c r="G798" s="892"/>
      <c r="H798" s="892"/>
      <c r="I798" s="629"/>
      <c r="J798" s="892"/>
      <c r="K798" s="629"/>
      <c r="L798" s="978"/>
      <c r="M798" s="958"/>
      <c r="N798" s="942"/>
      <c r="O798" s="942"/>
      <c r="P798" s="627" t="s">
        <v>2135</v>
      </c>
      <c r="Q798" s="628" t="s">
        <v>2536</v>
      </c>
      <c r="R798" s="39"/>
      <c r="S798" s="39"/>
      <c r="T798" s="39"/>
      <c r="U798" s="39"/>
      <c r="V798" s="39"/>
      <c r="W798" s="39"/>
      <c r="X798" s="273"/>
    </row>
    <row r="799" spans="1:24" ht="22.5" customHeight="1">
      <c r="A799" s="872">
        <v>561</v>
      </c>
      <c r="B799" s="872">
        <v>20198</v>
      </c>
      <c r="C799" s="887" t="s">
        <v>1043</v>
      </c>
      <c r="D799" s="872">
        <v>58.633929999999999</v>
      </c>
      <c r="E799" s="872">
        <v>49.834159999999997</v>
      </c>
      <c r="F799" s="926" t="s">
        <v>794</v>
      </c>
      <c r="G799" s="926">
        <v>6</v>
      </c>
      <c r="H799" s="926">
        <v>3</v>
      </c>
      <c r="I799" s="493"/>
      <c r="J799" s="926">
        <v>3.3</v>
      </c>
      <c r="K799" s="493"/>
      <c r="L799" s="903" t="s">
        <v>1704</v>
      </c>
      <c r="M799" s="989" t="s">
        <v>334</v>
      </c>
      <c r="N799" s="923">
        <v>1024301078944</v>
      </c>
      <c r="O799" s="923" t="s">
        <v>179</v>
      </c>
      <c r="P799" s="33" t="s">
        <v>500</v>
      </c>
      <c r="Q799" s="208" t="s">
        <v>1595</v>
      </c>
      <c r="R799" s="39">
        <v>1</v>
      </c>
      <c r="S799" s="39">
        <v>1</v>
      </c>
      <c r="T799" s="39">
        <v>1</v>
      </c>
      <c r="U799" s="39">
        <v>1</v>
      </c>
      <c r="V799" s="39">
        <f t="shared" si="40"/>
        <v>3</v>
      </c>
      <c r="W799" s="39"/>
      <c r="X799" s="273">
        <f t="shared" si="46"/>
        <v>3</v>
      </c>
    </row>
    <row r="800" spans="1:24" ht="75">
      <c r="A800" s="886"/>
      <c r="B800" s="886"/>
      <c r="C800" s="888"/>
      <c r="D800" s="886"/>
      <c r="E800" s="886"/>
      <c r="F800" s="927"/>
      <c r="G800" s="927"/>
      <c r="H800" s="927"/>
      <c r="I800" s="495"/>
      <c r="J800" s="927"/>
      <c r="K800" s="495"/>
      <c r="L800" s="943"/>
      <c r="M800" s="991"/>
      <c r="N800" s="925"/>
      <c r="O800" s="925"/>
      <c r="P800" s="33" t="s">
        <v>84</v>
      </c>
      <c r="Q800" s="202" t="s">
        <v>2537</v>
      </c>
      <c r="R800" s="39"/>
      <c r="S800" s="39"/>
      <c r="T800" s="39"/>
      <c r="U800" s="39"/>
      <c r="V800" s="39">
        <f t="shared" si="40"/>
        <v>0</v>
      </c>
      <c r="W800" s="39"/>
      <c r="X800" s="273">
        <f t="shared" si="46"/>
        <v>0</v>
      </c>
    </row>
    <row r="801" spans="1:24" ht="31.5" customHeight="1">
      <c r="A801" s="872">
        <v>562</v>
      </c>
      <c r="B801" s="872">
        <v>20199</v>
      </c>
      <c r="C801" s="887" t="s">
        <v>1044</v>
      </c>
      <c r="D801" s="872">
        <v>58.634900000000002</v>
      </c>
      <c r="E801" s="872">
        <v>49.83728</v>
      </c>
      <c r="F801" s="926" t="s">
        <v>794</v>
      </c>
      <c r="G801" s="926">
        <v>6</v>
      </c>
      <c r="H801" s="926">
        <v>2</v>
      </c>
      <c r="I801" s="493"/>
      <c r="J801" s="926">
        <v>2.2000000000000002</v>
      </c>
      <c r="K801" s="493"/>
      <c r="L801" s="77" t="s">
        <v>1277</v>
      </c>
      <c r="M801" s="989" t="s">
        <v>334</v>
      </c>
      <c r="N801" s="923">
        <v>1024301078944</v>
      </c>
      <c r="O801" s="923" t="s">
        <v>94</v>
      </c>
      <c r="P801" s="33" t="s">
        <v>500</v>
      </c>
      <c r="Q801" s="208" t="s">
        <v>1596</v>
      </c>
      <c r="R801" s="39">
        <v>1</v>
      </c>
      <c r="S801" s="39">
        <v>1</v>
      </c>
      <c r="T801" s="39">
        <v>1</v>
      </c>
      <c r="U801" s="39">
        <v>1</v>
      </c>
      <c r="V801" s="39">
        <f t="shared" si="40"/>
        <v>2</v>
      </c>
      <c r="W801" s="39"/>
      <c r="X801" s="273">
        <f t="shared" si="46"/>
        <v>2</v>
      </c>
    </row>
    <row r="802" spans="1:24" ht="60">
      <c r="A802" s="873"/>
      <c r="B802" s="873"/>
      <c r="C802" s="961"/>
      <c r="D802" s="873"/>
      <c r="E802" s="873"/>
      <c r="F802" s="932"/>
      <c r="G802" s="932"/>
      <c r="H802" s="932"/>
      <c r="I802" s="494"/>
      <c r="J802" s="932"/>
      <c r="K802" s="494"/>
      <c r="L802" s="64"/>
      <c r="M802" s="990"/>
      <c r="N802" s="924"/>
      <c r="O802" s="924"/>
      <c r="P802" s="36" t="s">
        <v>498</v>
      </c>
      <c r="Q802" s="202" t="s">
        <v>2538</v>
      </c>
      <c r="R802" s="39"/>
      <c r="S802" s="39"/>
      <c r="T802" s="39"/>
      <c r="U802" s="39"/>
      <c r="V802" s="39">
        <f t="shared" si="40"/>
        <v>0</v>
      </c>
      <c r="W802" s="39"/>
      <c r="X802" s="273">
        <f t="shared" si="46"/>
        <v>0</v>
      </c>
    </row>
    <row r="803" spans="1:24" ht="60">
      <c r="A803" s="873"/>
      <c r="B803" s="873"/>
      <c r="C803" s="961"/>
      <c r="D803" s="873"/>
      <c r="E803" s="873"/>
      <c r="F803" s="932"/>
      <c r="G803" s="932"/>
      <c r="H803" s="932"/>
      <c r="I803" s="494"/>
      <c r="J803" s="932"/>
      <c r="K803" s="494"/>
      <c r="L803" s="64"/>
      <c r="M803" s="990"/>
      <c r="N803" s="924"/>
      <c r="O803" s="924"/>
      <c r="P803" s="36" t="s">
        <v>499</v>
      </c>
      <c r="Q803" s="202" t="s">
        <v>2539</v>
      </c>
      <c r="R803" s="39"/>
      <c r="S803" s="39"/>
      <c r="T803" s="39"/>
      <c r="U803" s="39"/>
      <c r="V803" s="39">
        <f t="shared" si="40"/>
        <v>0</v>
      </c>
      <c r="W803" s="39"/>
      <c r="X803" s="273">
        <f t="shared" si="46"/>
        <v>0</v>
      </c>
    </row>
    <row r="804" spans="1:24" ht="60">
      <c r="A804" s="873"/>
      <c r="B804" s="873"/>
      <c r="C804" s="961"/>
      <c r="D804" s="873"/>
      <c r="E804" s="873"/>
      <c r="F804" s="932"/>
      <c r="G804" s="932"/>
      <c r="H804" s="932"/>
      <c r="I804" s="494"/>
      <c r="J804" s="932"/>
      <c r="K804" s="494"/>
      <c r="L804" s="64"/>
      <c r="M804" s="990"/>
      <c r="N804" s="924"/>
      <c r="O804" s="924"/>
      <c r="P804" s="36" t="s">
        <v>2137</v>
      </c>
      <c r="Q804" s="202" t="s">
        <v>2540</v>
      </c>
      <c r="R804" s="39"/>
      <c r="S804" s="39"/>
      <c r="T804" s="39"/>
      <c r="U804" s="39"/>
      <c r="V804" s="39">
        <f t="shared" si="40"/>
        <v>0</v>
      </c>
      <c r="W804" s="39"/>
      <c r="X804" s="273">
        <f t="shared" si="46"/>
        <v>0</v>
      </c>
    </row>
    <row r="805" spans="1:24" ht="75">
      <c r="A805" s="886"/>
      <c r="B805" s="886"/>
      <c r="C805" s="888"/>
      <c r="D805" s="886"/>
      <c r="E805" s="886"/>
      <c r="F805" s="927"/>
      <c r="G805" s="927"/>
      <c r="H805" s="927"/>
      <c r="I805" s="495"/>
      <c r="J805" s="927"/>
      <c r="K805" s="495"/>
      <c r="L805" s="61"/>
      <c r="M805" s="991"/>
      <c r="N805" s="925"/>
      <c r="O805" s="925"/>
      <c r="P805" s="33" t="s">
        <v>2136</v>
      </c>
      <c r="Q805" s="208" t="s">
        <v>2541</v>
      </c>
      <c r="R805" s="39"/>
      <c r="S805" s="39"/>
      <c r="T805" s="39"/>
      <c r="U805" s="39"/>
      <c r="V805" s="39">
        <f t="shared" si="40"/>
        <v>0</v>
      </c>
      <c r="W805" s="39"/>
      <c r="X805" s="273">
        <f t="shared" si="46"/>
        <v>0</v>
      </c>
    </row>
    <row r="806" spans="1:24" ht="300">
      <c r="A806" s="237">
        <v>563</v>
      </c>
      <c r="B806" s="236">
        <v>20203</v>
      </c>
      <c r="C806" s="287" t="s">
        <v>1045</v>
      </c>
      <c r="D806" s="236">
        <v>58.631979999999999</v>
      </c>
      <c r="E806" s="236">
        <v>49.82105</v>
      </c>
      <c r="F806" s="287" t="s">
        <v>794</v>
      </c>
      <c r="G806" s="88">
        <v>8</v>
      </c>
      <c r="H806" s="88">
        <v>4</v>
      </c>
      <c r="I806" s="545"/>
      <c r="J806" s="88">
        <v>4.4000000000000004</v>
      </c>
      <c r="K806" s="545"/>
      <c r="L806" s="73" t="s">
        <v>1277</v>
      </c>
      <c r="M806" s="20" t="s">
        <v>334</v>
      </c>
      <c r="N806" s="194">
        <v>1024301078944</v>
      </c>
      <c r="O806" s="194" t="s">
        <v>94</v>
      </c>
      <c r="P806" s="33" t="s">
        <v>500</v>
      </c>
      <c r="Q806" s="208" t="s">
        <v>1950</v>
      </c>
      <c r="R806" s="39">
        <v>1</v>
      </c>
      <c r="S806" s="39">
        <v>1</v>
      </c>
      <c r="T806" s="39">
        <v>1</v>
      </c>
      <c r="U806" s="39">
        <v>1</v>
      </c>
      <c r="V806" s="39">
        <f t="shared" ref="V806:V869" si="47">H806</f>
        <v>4</v>
      </c>
      <c r="W806" s="39"/>
      <c r="X806" s="273">
        <f t="shared" si="46"/>
        <v>4</v>
      </c>
    </row>
    <row r="807" spans="1:24" ht="60">
      <c r="A807" s="868">
        <v>564</v>
      </c>
      <c r="B807" s="872">
        <v>20204</v>
      </c>
      <c r="C807" s="845" t="s">
        <v>1046</v>
      </c>
      <c r="D807" s="872">
        <v>58.602400000000003</v>
      </c>
      <c r="E807" s="872">
        <v>49.823239999999998</v>
      </c>
      <c r="F807" s="845" t="s">
        <v>794</v>
      </c>
      <c r="G807" s="848"/>
      <c r="H807" s="848">
        <v>2</v>
      </c>
      <c r="I807" s="489"/>
      <c r="J807" s="860">
        <v>2.2000000000000002</v>
      </c>
      <c r="K807" s="523"/>
      <c r="L807" s="903" t="s">
        <v>1277</v>
      </c>
      <c r="M807" s="854" t="s">
        <v>334</v>
      </c>
      <c r="N807" s="857">
        <v>1024301078944</v>
      </c>
      <c r="O807" s="857" t="s">
        <v>94</v>
      </c>
      <c r="P807" s="33" t="s">
        <v>506</v>
      </c>
      <c r="Q807" s="208" t="s">
        <v>1597</v>
      </c>
      <c r="R807" s="39">
        <v>1</v>
      </c>
      <c r="S807" s="39">
        <v>1</v>
      </c>
      <c r="T807" s="39">
        <v>1</v>
      </c>
      <c r="U807" s="39">
        <v>1</v>
      </c>
      <c r="V807" s="39">
        <f t="shared" si="47"/>
        <v>2</v>
      </c>
      <c r="W807" s="39"/>
      <c r="X807" s="273">
        <f t="shared" si="46"/>
        <v>2</v>
      </c>
    </row>
    <row r="808" spans="1:24" s="368" customFormat="1" ht="75">
      <c r="A808" s="898"/>
      <c r="B808" s="873"/>
      <c r="C808" s="846"/>
      <c r="D808" s="873"/>
      <c r="E808" s="873"/>
      <c r="F808" s="849"/>
      <c r="G808" s="849"/>
      <c r="H808" s="849"/>
      <c r="I808" s="490"/>
      <c r="J808" s="861"/>
      <c r="K808" s="538"/>
      <c r="L808" s="904"/>
      <c r="M808" s="855"/>
      <c r="N808" s="858"/>
      <c r="O808" s="858"/>
      <c r="P808" s="33" t="s">
        <v>2730</v>
      </c>
      <c r="Q808" s="208"/>
      <c r="R808" s="39"/>
      <c r="S808" s="39"/>
      <c r="T808" s="39"/>
      <c r="U808" s="39"/>
      <c r="V808" s="39"/>
      <c r="W808" s="39"/>
      <c r="X808" s="273"/>
    </row>
    <row r="809" spans="1:24" s="368" customFormat="1" ht="75">
      <c r="A809" s="869"/>
      <c r="B809" s="886"/>
      <c r="C809" s="847"/>
      <c r="D809" s="886"/>
      <c r="E809" s="886"/>
      <c r="F809" s="850"/>
      <c r="G809" s="850"/>
      <c r="H809" s="850"/>
      <c r="I809" s="491"/>
      <c r="J809" s="862"/>
      <c r="K809" s="524"/>
      <c r="L809" s="943"/>
      <c r="M809" s="856"/>
      <c r="N809" s="859"/>
      <c r="O809" s="859"/>
      <c r="P809" s="33" t="s">
        <v>2723</v>
      </c>
      <c r="Q809" s="208"/>
      <c r="R809" s="39"/>
      <c r="S809" s="39"/>
      <c r="T809" s="39"/>
      <c r="U809" s="39"/>
      <c r="V809" s="39"/>
      <c r="W809" s="39"/>
      <c r="X809" s="273"/>
    </row>
    <row r="810" spans="1:24" ht="135">
      <c r="A810" s="868">
        <v>565</v>
      </c>
      <c r="B810" s="872">
        <v>20205</v>
      </c>
      <c r="C810" s="845" t="s">
        <v>1047</v>
      </c>
      <c r="D810" s="872">
        <v>58.602209999999999</v>
      </c>
      <c r="E810" s="872">
        <v>49.822870000000002</v>
      </c>
      <c r="F810" s="845" t="s">
        <v>794</v>
      </c>
      <c r="G810" s="848"/>
      <c r="H810" s="848">
        <v>3</v>
      </c>
      <c r="I810" s="489"/>
      <c r="J810" s="848">
        <v>2.86</v>
      </c>
      <c r="K810" s="489"/>
      <c r="L810" s="903" t="s">
        <v>1277</v>
      </c>
      <c r="M810" s="944" t="s">
        <v>334</v>
      </c>
      <c r="N810" s="936">
        <v>1024301078944</v>
      </c>
      <c r="O810" s="936" t="s">
        <v>94</v>
      </c>
      <c r="P810" s="33" t="s">
        <v>507</v>
      </c>
      <c r="Q810" s="208" t="s">
        <v>2628</v>
      </c>
      <c r="R810" s="39">
        <v>1</v>
      </c>
      <c r="S810" s="39">
        <v>1</v>
      </c>
      <c r="T810" s="39">
        <v>1</v>
      </c>
      <c r="U810" s="39">
        <v>1</v>
      </c>
      <c r="V810" s="39">
        <f t="shared" si="47"/>
        <v>3</v>
      </c>
      <c r="W810" s="39"/>
      <c r="X810" s="273">
        <f t="shared" si="46"/>
        <v>3</v>
      </c>
    </row>
    <row r="811" spans="1:24" s="368" customFormat="1" ht="60">
      <c r="A811" s="869"/>
      <c r="B811" s="886"/>
      <c r="C811" s="847"/>
      <c r="D811" s="886"/>
      <c r="E811" s="886"/>
      <c r="F811" s="850"/>
      <c r="G811" s="850"/>
      <c r="H811" s="850"/>
      <c r="I811" s="491"/>
      <c r="J811" s="850"/>
      <c r="K811" s="491"/>
      <c r="L811" s="943"/>
      <c r="M811" s="945"/>
      <c r="N811" s="937"/>
      <c r="O811" s="937"/>
      <c r="P811" s="33" t="s">
        <v>2731</v>
      </c>
      <c r="Q811" s="208"/>
      <c r="R811" s="39"/>
      <c r="S811" s="39"/>
      <c r="T811" s="39"/>
      <c r="U811" s="39"/>
      <c r="V811" s="39"/>
      <c r="W811" s="39"/>
      <c r="X811" s="273"/>
    </row>
    <row r="812" spans="1:24" ht="90">
      <c r="A812" s="237">
        <v>566</v>
      </c>
      <c r="B812" s="236">
        <v>20209</v>
      </c>
      <c r="C812" s="287" t="s">
        <v>1048</v>
      </c>
      <c r="D812" s="236">
        <v>58.582340000000002</v>
      </c>
      <c r="E812" s="236">
        <v>49.900750000000002</v>
      </c>
      <c r="F812" s="287" t="s">
        <v>794</v>
      </c>
      <c r="G812" s="305"/>
      <c r="H812" s="305">
        <v>1</v>
      </c>
      <c r="I812" s="545"/>
      <c r="J812" s="305">
        <v>0.77</v>
      </c>
      <c r="K812" s="545"/>
      <c r="L812" s="73" t="s">
        <v>1704</v>
      </c>
      <c r="M812" s="20" t="s">
        <v>334</v>
      </c>
      <c r="N812" s="194">
        <v>1024301078944</v>
      </c>
      <c r="O812" s="194" t="s">
        <v>94</v>
      </c>
      <c r="P812" s="33" t="s">
        <v>508</v>
      </c>
      <c r="Q812" s="208" t="s">
        <v>1598</v>
      </c>
      <c r="R812" s="39">
        <v>1</v>
      </c>
      <c r="S812" s="39">
        <v>1</v>
      </c>
      <c r="T812" s="39"/>
      <c r="U812" s="39"/>
      <c r="V812" s="39">
        <f t="shared" si="47"/>
        <v>1</v>
      </c>
      <c r="W812" s="39">
        <v>1</v>
      </c>
      <c r="X812" s="273">
        <f t="shared" si="46"/>
        <v>1</v>
      </c>
    </row>
    <row r="813" spans="1:24" ht="105">
      <c r="A813" s="868">
        <v>567</v>
      </c>
      <c r="B813" s="872">
        <v>20210</v>
      </c>
      <c r="C813" s="845" t="s">
        <v>1049</v>
      </c>
      <c r="D813" s="872">
        <v>58.579050000000002</v>
      </c>
      <c r="E813" s="872">
        <v>49.898519999999998</v>
      </c>
      <c r="F813" s="845" t="s">
        <v>794</v>
      </c>
      <c r="G813" s="848"/>
      <c r="H813" s="848">
        <v>2</v>
      </c>
      <c r="I813" s="489"/>
      <c r="J813" s="848">
        <v>1.54</v>
      </c>
      <c r="K813" s="489"/>
      <c r="L813" s="903" t="s">
        <v>1704</v>
      </c>
      <c r="M813" s="854" t="s">
        <v>334</v>
      </c>
      <c r="N813" s="857">
        <v>1024301078944</v>
      </c>
      <c r="O813" s="857" t="s">
        <v>94</v>
      </c>
      <c r="P813" s="33" t="s">
        <v>508</v>
      </c>
      <c r="Q813" s="208" t="s">
        <v>1707</v>
      </c>
      <c r="R813" s="39">
        <v>1</v>
      </c>
      <c r="S813" s="39">
        <v>1</v>
      </c>
      <c r="T813" s="39"/>
      <c r="U813" s="39"/>
      <c r="V813" s="39">
        <f t="shared" si="47"/>
        <v>2</v>
      </c>
      <c r="W813" s="39">
        <v>1</v>
      </c>
      <c r="X813" s="273">
        <f t="shared" si="46"/>
        <v>2</v>
      </c>
    </row>
    <row r="814" spans="1:24" s="368" customFormat="1" ht="257.25" customHeight="1">
      <c r="A814" s="869"/>
      <c r="B814" s="886"/>
      <c r="C814" s="847"/>
      <c r="D814" s="886"/>
      <c r="E814" s="886"/>
      <c r="F814" s="850"/>
      <c r="G814" s="850"/>
      <c r="H814" s="850"/>
      <c r="I814" s="491"/>
      <c r="J814" s="850"/>
      <c r="K814" s="491"/>
      <c r="L814" s="943"/>
      <c r="M814" s="856"/>
      <c r="N814" s="859"/>
      <c r="O814" s="859"/>
      <c r="P814" s="33" t="s">
        <v>2356</v>
      </c>
      <c r="Q814" s="208" t="s">
        <v>2542</v>
      </c>
      <c r="R814" s="39"/>
      <c r="S814" s="39"/>
      <c r="T814" s="39"/>
      <c r="U814" s="39"/>
      <c r="V814" s="39"/>
      <c r="W814" s="39"/>
      <c r="X814" s="273"/>
    </row>
    <row r="815" spans="1:24" ht="75">
      <c r="A815" s="236">
        <v>568</v>
      </c>
      <c r="B815" s="236">
        <v>20211</v>
      </c>
      <c r="C815" s="287" t="s">
        <v>1050</v>
      </c>
      <c r="D815" s="467" t="s">
        <v>2260</v>
      </c>
      <c r="E815" s="467" t="s">
        <v>2261</v>
      </c>
      <c r="F815" s="287" t="s">
        <v>794</v>
      </c>
      <c r="G815" s="463">
        <v>8.1999999999999993</v>
      </c>
      <c r="H815" s="463">
        <v>1</v>
      </c>
      <c r="I815" s="545"/>
      <c r="J815" s="463">
        <v>0.77</v>
      </c>
      <c r="K815" s="545"/>
      <c r="L815" s="57" t="s">
        <v>1275</v>
      </c>
      <c r="M815" s="20" t="s">
        <v>334</v>
      </c>
      <c r="N815" s="194">
        <v>1024301078944</v>
      </c>
      <c r="O815" s="194" t="s">
        <v>94</v>
      </c>
      <c r="P815" s="33" t="s">
        <v>509</v>
      </c>
      <c r="Q815" s="208" t="s">
        <v>1599</v>
      </c>
      <c r="R815" s="39">
        <v>1</v>
      </c>
      <c r="S815" s="39">
        <v>1</v>
      </c>
      <c r="T815" s="39">
        <v>1</v>
      </c>
      <c r="U815" s="39">
        <v>1</v>
      </c>
      <c r="V815" s="39">
        <f t="shared" si="47"/>
        <v>1</v>
      </c>
      <c r="W815" s="39">
        <v>1</v>
      </c>
      <c r="X815" s="273">
        <f t="shared" si="46"/>
        <v>1</v>
      </c>
    </row>
    <row r="816" spans="1:24" ht="90">
      <c r="A816" s="872">
        <v>569</v>
      </c>
      <c r="B816" s="872">
        <v>20212</v>
      </c>
      <c r="C816" s="845" t="s">
        <v>1051</v>
      </c>
      <c r="D816" s="975" t="s">
        <v>2262</v>
      </c>
      <c r="E816" s="975" t="s">
        <v>2263</v>
      </c>
      <c r="F816" s="845" t="s">
        <v>2266</v>
      </c>
      <c r="G816" s="848"/>
      <c r="H816" s="848">
        <v>1</v>
      </c>
      <c r="I816" s="489"/>
      <c r="J816" s="848">
        <v>1.1000000000000001</v>
      </c>
      <c r="K816" s="489"/>
      <c r="L816" s="959" t="s">
        <v>1275</v>
      </c>
      <c r="M816" s="854" t="s">
        <v>334</v>
      </c>
      <c r="N816" s="857">
        <v>1024301078944</v>
      </c>
      <c r="O816" s="857" t="s">
        <v>94</v>
      </c>
      <c r="P816" s="33" t="s">
        <v>510</v>
      </c>
      <c r="Q816" s="208" t="s">
        <v>1717</v>
      </c>
      <c r="R816" s="39">
        <v>1</v>
      </c>
      <c r="S816" s="39">
        <v>1</v>
      </c>
      <c r="T816" s="39"/>
      <c r="U816" s="39">
        <v>1</v>
      </c>
      <c r="V816" s="39">
        <v>1</v>
      </c>
      <c r="W816" s="39">
        <v>1</v>
      </c>
      <c r="X816" s="273">
        <f t="shared" si="46"/>
        <v>1</v>
      </c>
    </row>
    <row r="817" spans="1:24" s="368" customFormat="1" ht="60">
      <c r="A817" s="886"/>
      <c r="B817" s="886"/>
      <c r="C817" s="847"/>
      <c r="D817" s="976"/>
      <c r="E817" s="976"/>
      <c r="F817" s="850"/>
      <c r="G817" s="850"/>
      <c r="H817" s="850"/>
      <c r="I817" s="491"/>
      <c r="J817" s="850"/>
      <c r="K817" s="491"/>
      <c r="L817" s="1000"/>
      <c r="M817" s="856"/>
      <c r="N817" s="859"/>
      <c r="O817" s="859"/>
      <c r="P817" s="33" t="s">
        <v>2138</v>
      </c>
      <c r="Q817" s="208"/>
      <c r="R817" s="39"/>
      <c r="S817" s="39"/>
      <c r="T817" s="39"/>
      <c r="U817" s="39"/>
      <c r="V817" s="39"/>
      <c r="W817" s="39"/>
      <c r="X817" s="273"/>
    </row>
    <row r="818" spans="1:24" ht="115.5" customHeight="1">
      <c r="A818" s="236">
        <v>570</v>
      </c>
      <c r="B818" s="236">
        <v>20213</v>
      </c>
      <c r="C818" s="287" t="s">
        <v>1052</v>
      </c>
      <c r="D818" s="467" t="s">
        <v>2264</v>
      </c>
      <c r="E818" s="467" t="s">
        <v>2265</v>
      </c>
      <c r="F818" s="287" t="s">
        <v>794</v>
      </c>
      <c r="G818" s="463">
        <v>8.1999999999999993</v>
      </c>
      <c r="H818" s="463">
        <v>1</v>
      </c>
      <c r="I818" s="545"/>
      <c r="J818" s="463">
        <v>1.1000000000000001</v>
      </c>
      <c r="K818" s="545"/>
      <c r="L818" s="57" t="s">
        <v>1275</v>
      </c>
      <c r="M818" s="17" t="s">
        <v>334</v>
      </c>
      <c r="N818" s="398">
        <v>1024301078944</v>
      </c>
      <c r="O818" s="398" t="s">
        <v>94</v>
      </c>
      <c r="P818" s="33" t="s">
        <v>511</v>
      </c>
      <c r="Q818" s="208" t="s">
        <v>1600</v>
      </c>
      <c r="R818" s="39">
        <v>1</v>
      </c>
      <c r="S818" s="39">
        <v>1</v>
      </c>
      <c r="T818" s="39">
        <v>1</v>
      </c>
      <c r="U818" s="39">
        <v>1</v>
      </c>
      <c r="V818" s="39">
        <f t="shared" si="47"/>
        <v>1</v>
      </c>
      <c r="W818" s="39">
        <v>1</v>
      </c>
      <c r="X818" s="273">
        <f t="shared" si="46"/>
        <v>1</v>
      </c>
    </row>
    <row r="819" spans="1:24" ht="105">
      <c r="A819" s="236">
        <v>571</v>
      </c>
      <c r="B819" s="236">
        <v>20214</v>
      </c>
      <c r="C819" s="287" t="s">
        <v>1053</v>
      </c>
      <c r="D819" s="236">
        <v>58.546410000000002</v>
      </c>
      <c r="E819" s="236">
        <v>49.85492</v>
      </c>
      <c r="F819" s="287" t="s">
        <v>794</v>
      </c>
      <c r="G819" s="463">
        <v>8.1999999999999993</v>
      </c>
      <c r="H819" s="463">
        <v>1</v>
      </c>
      <c r="I819" s="545"/>
      <c r="J819" s="463">
        <v>1.1000000000000001</v>
      </c>
      <c r="K819" s="545"/>
      <c r="L819" s="73" t="s">
        <v>1711</v>
      </c>
      <c r="M819" s="17" t="s">
        <v>334</v>
      </c>
      <c r="N819" s="398">
        <v>1024301078944</v>
      </c>
      <c r="O819" s="398" t="s">
        <v>94</v>
      </c>
      <c r="P819" s="33" t="s">
        <v>510</v>
      </c>
      <c r="Q819" s="208" t="s">
        <v>1601</v>
      </c>
      <c r="R819" s="39">
        <v>1</v>
      </c>
      <c r="S819" s="39">
        <v>1</v>
      </c>
      <c r="T819" s="39"/>
      <c r="U819" s="39"/>
      <c r="V819" s="39">
        <f t="shared" si="47"/>
        <v>1</v>
      </c>
      <c r="W819" s="39">
        <v>1</v>
      </c>
      <c r="X819" s="273">
        <f t="shared" si="46"/>
        <v>1</v>
      </c>
    </row>
    <row r="820" spans="1:24" ht="60">
      <c r="A820" s="236">
        <v>572</v>
      </c>
      <c r="B820" s="236">
        <v>20215</v>
      </c>
      <c r="C820" s="287" t="s">
        <v>1054</v>
      </c>
      <c r="D820" s="238" t="s">
        <v>2267</v>
      </c>
      <c r="E820" s="238" t="s">
        <v>2268</v>
      </c>
      <c r="F820" s="287" t="s">
        <v>794</v>
      </c>
      <c r="G820" s="463">
        <v>8.1999999999999993</v>
      </c>
      <c r="H820" s="463">
        <v>1</v>
      </c>
      <c r="I820" s="545"/>
      <c r="J820" s="463">
        <v>1.1000000000000001</v>
      </c>
      <c r="K820" s="545"/>
      <c r="L820" s="73" t="s">
        <v>1709</v>
      </c>
      <c r="M820" s="17" t="s">
        <v>334</v>
      </c>
      <c r="N820" s="398">
        <v>1024301078944</v>
      </c>
      <c r="O820" s="398" t="s">
        <v>94</v>
      </c>
      <c r="P820" s="33" t="s">
        <v>512</v>
      </c>
      <c r="Q820" s="208" t="s">
        <v>1602</v>
      </c>
      <c r="R820" s="39">
        <v>1</v>
      </c>
      <c r="S820" s="39">
        <v>1</v>
      </c>
      <c r="T820" s="39">
        <v>1</v>
      </c>
      <c r="U820" s="39">
        <v>1</v>
      </c>
      <c r="V820" s="39">
        <f t="shared" si="47"/>
        <v>1</v>
      </c>
      <c r="W820" s="39">
        <v>1</v>
      </c>
      <c r="X820" s="273">
        <f t="shared" si="46"/>
        <v>1</v>
      </c>
    </row>
    <row r="821" spans="1:24" ht="30">
      <c r="A821" s="236">
        <v>573</v>
      </c>
      <c r="B821" s="237">
        <v>20216</v>
      </c>
      <c r="C821" s="9" t="s">
        <v>1055</v>
      </c>
      <c r="D821" s="237">
        <v>58.58061</v>
      </c>
      <c r="E821" s="237">
        <v>49.848289999999999</v>
      </c>
      <c r="F821" s="308" t="s">
        <v>399</v>
      </c>
      <c r="G821" s="308"/>
      <c r="H821" s="92">
        <v>1</v>
      </c>
      <c r="I821" s="537"/>
      <c r="J821" s="295">
        <v>1.1000000000000001</v>
      </c>
      <c r="K821" s="295"/>
      <c r="L821" s="26" t="s">
        <v>1710</v>
      </c>
      <c r="M821" s="19" t="s">
        <v>334</v>
      </c>
      <c r="N821" s="195">
        <v>1024301078944</v>
      </c>
      <c r="O821" s="195" t="s">
        <v>94</v>
      </c>
      <c r="P821" s="30" t="s">
        <v>513</v>
      </c>
      <c r="Q821" s="128" t="s">
        <v>1603</v>
      </c>
      <c r="R821" s="39">
        <v>1</v>
      </c>
      <c r="S821" s="39">
        <v>1</v>
      </c>
      <c r="T821" s="39"/>
      <c r="U821" s="39"/>
      <c r="V821" s="39">
        <f t="shared" si="47"/>
        <v>1</v>
      </c>
      <c r="W821" s="39">
        <v>1</v>
      </c>
      <c r="X821" s="273">
        <f t="shared" si="46"/>
        <v>1</v>
      </c>
    </row>
    <row r="822" spans="1:24" ht="90">
      <c r="A822" s="236">
        <v>574</v>
      </c>
      <c r="B822" s="236">
        <v>20217</v>
      </c>
      <c r="C822" s="287" t="s">
        <v>1056</v>
      </c>
      <c r="D822" s="654">
        <v>58.564129999999999</v>
      </c>
      <c r="E822" s="574">
        <v>49.814219999999999</v>
      </c>
      <c r="F822" s="287" t="s">
        <v>794</v>
      </c>
      <c r="G822" s="463">
        <v>8.1999999999999993</v>
      </c>
      <c r="H822" s="463">
        <v>1</v>
      </c>
      <c r="I822" s="545"/>
      <c r="J822" s="463">
        <v>1.1000000000000001</v>
      </c>
      <c r="K822" s="545"/>
      <c r="L822" s="73" t="s">
        <v>1709</v>
      </c>
      <c r="M822" s="17" t="s">
        <v>334</v>
      </c>
      <c r="N822" s="398">
        <v>1024301078944</v>
      </c>
      <c r="O822" s="398" t="s">
        <v>94</v>
      </c>
      <c r="P822" s="33" t="s">
        <v>514</v>
      </c>
      <c r="Q822" s="208" t="s">
        <v>1604</v>
      </c>
      <c r="R822" s="39">
        <v>1</v>
      </c>
      <c r="S822" s="39">
        <v>1</v>
      </c>
      <c r="T822" s="39">
        <v>1</v>
      </c>
      <c r="U822" s="39">
        <v>1</v>
      </c>
      <c r="V822" s="39">
        <f t="shared" si="47"/>
        <v>1</v>
      </c>
      <c r="W822" s="39">
        <v>1</v>
      </c>
      <c r="X822" s="273">
        <f t="shared" si="46"/>
        <v>1</v>
      </c>
    </row>
    <row r="823" spans="1:24" ht="75">
      <c r="A823" s="868">
        <v>575</v>
      </c>
      <c r="B823" s="872">
        <v>21024</v>
      </c>
      <c r="C823" s="845" t="s">
        <v>2587</v>
      </c>
      <c r="D823" s="996" t="s">
        <v>755</v>
      </c>
      <c r="E823" s="999" t="s">
        <v>756</v>
      </c>
      <c r="F823" s="845" t="s">
        <v>794</v>
      </c>
      <c r="G823" s="848">
        <v>5.0999999999999996</v>
      </c>
      <c r="H823" s="848">
        <v>2</v>
      </c>
      <c r="I823" s="489"/>
      <c r="J823" s="860">
        <v>2.2000000000000002</v>
      </c>
      <c r="K823" s="523"/>
      <c r="L823" s="903" t="s">
        <v>1277</v>
      </c>
      <c r="M823" s="854" t="s">
        <v>334</v>
      </c>
      <c r="N823" s="857">
        <v>1024301078944</v>
      </c>
      <c r="O823" s="857" t="s">
        <v>94</v>
      </c>
      <c r="P823" s="33" t="s">
        <v>515</v>
      </c>
      <c r="Q823" s="208" t="s">
        <v>1605</v>
      </c>
      <c r="R823" s="39">
        <v>1</v>
      </c>
      <c r="S823" s="39">
        <v>1</v>
      </c>
      <c r="T823" s="39"/>
      <c r="U823" s="39">
        <v>1</v>
      </c>
      <c r="V823" s="39">
        <f t="shared" si="47"/>
        <v>2</v>
      </c>
      <c r="W823" s="39">
        <v>1</v>
      </c>
      <c r="X823" s="273">
        <f t="shared" si="46"/>
        <v>2</v>
      </c>
    </row>
    <row r="824" spans="1:24" s="368" customFormat="1" ht="60">
      <c r="A824" s="898"/>
      <c r="B824" s="873"/>
      <c r="C824" s="846"/>
      <c r="D824" s="997"/>
      <c r="E824" s="999"/>
      <c r="F824" s="846"/>
      <c r="G824" s="849"/>
      <c r="H824" s="849"/>
      <c r="I824" s="490"/>
      <c r="J824" s="861"/>
      <c r="K824" s="538"/>
      <c r="L824" s="904"/>
      <c r="M824" s="855"/>
      <c r="N824" s="858"/>
      <c r="O824" s="858"/>
      <c r="P824" s="33" t="s">
        <v>2732</v>
      </c>
      <c r="Q824" s="208"/>
      <c r="R824" s="39"/>
      <c r="S824" s="39"/>
      <c r="T824" s="39"/>
      <c r="U824" s="39"/>
      <c r="V824" s="39"/>
      <c r="W824" s="39"/>
      <c r="X824" s="273"/>
    </row>
    <row r="825" spans="1:24" s="368" customFormat="1" ht="60">
      <c r="A825" s="869"/>
      <c r="B825" s="886"/>
      <c r="C825" s="847"/>
      <c r="D825" s="998"/>
      <c r="E825" s="999"/>
      <c r="F825" s="847"/>
      <c r="G825" s="850"/>
      <c r="H825" s="850"/>
      <c r="I825" s="491"/>
      <c r="J825" s="862"/>
      <c r="K825" s="524"/>
      <c r="L825" s="943"/>
      <c r="M825" s="856"/>
      <c r="N825" s="859"/>
      <c r="O825" s="859"/>
      <c r="P825" s="33" t="s">
        <v>2733</v>
      </c>
      <c r="Q825" s="208"/>
      <c r="R825" s="39"/>
      <c r="S825" s="39"/>
      <c r="T825" s="39"/>
      <c r="U825" s="39"/>
      <c r="V825" s="39"/>
      <c r="W825" s="39"/>
      <c r="X825" s="273"/>
    </row>
    <row r="826" spans="1:24" ht="63" customHeight="1">
      <c r="A826" s="237">
        <v>576</v>
      </c>
      <c r="B826" s="236">
        <v>19111</v>
      </c>
      <c r="C826" s="287" t="s">
        <v>1022</v>
      </c>
      <c r="D826" s="236">
        <v>58.634650000000001</v>
      </c>
      <c r="E826" s="236">
        <v>49.839669999999998</v>
      </c>
      <c r="F826" s="8" t="s">
        <v>794</v>
      </c>
      <c r="G826" s="88">
        <v>3</v>
      </c>
      <c r="H826" s="88">
        <v>1</v>
      </c>
      <c r="I826" s="545"/>
      <c r="J826" s="88">
        <v>0.24</v>
      </c>
      <c r="K826" s="545"/>
      <c r="L826" s="57"/>
      <c r="M826" s="287" t="s">
        <v>517</v>
      </c>
      <c r="N826" s="6">
        <v>1024301080660</v>
      </c>
      <c r="O826" s="6" t="s">
        <v>516</v>
      </c>
      <c r="P826" s="36" t="s">
        <v>85</v>
      </c>
      <c r="Q826" s="287" t="s">
        <v>1022</v>
      </c>
      <c r="R826" s="39">
        <v>1</v>
      </c>
      <c r="S826" s="39">
        <v>0</v>
      </c>
      <c r="T826" s="39">
        <v>1</v>
      </c>
      <c r="U826" s="39"/>
      <c r="V826" s="39">
        <f t="shared" si="47"/>
        <v>1</v>
      </c>
      <c r="W826" s="39"/>
      <c r="X826" s="273">
        <v>0</v>
      </c>
    </row>
    <row r="827" spans="1:24" ht="180">
      <c r="A827" s="237">
        <v>577</v>
      </c>
      <c r="B827" s="236">
        <v>20195</v>
      </c>
      <c r="C827" s="287" t="s">
        <v>1023</v>
      </c>
      <c r="D827" s="236">
        <v>58.632829999999998</v>
      </c>
      <c r="E827" s="236">
        <v>49.843850000000003</v>
      </c>
      <c r="F827" s="8" t="s">
        <v>794</v>
      </c>
      <c r="G827" s="282">
        <v>5.0999999999999996</v>
      </c>
      <c r="H827" s="282">
        <v>3</v>
      </c>
      <c r="I827" s="545"/>
      <c r="J827" s="295">
        <v>3.3</v>
      </c>
      <c r="K827" s="295"/>
      <c r="L827" s="57" t="s">
        <v>1275</v>
      </c>
      <c r="M827" s="20" t="s">
        <v>334</v>
      </c>
      <c r="N827" s="194">
        <v>1024301078944</v>
      </c>
      <c r="O827" s="194" t="s">
        <v>94</v>
      </c>
      <c r="P827" s="33" t="s">
        <v>500</v>
      </c>
      <c r="Q827" s="208" t="s">
        <v>1905</v>
      </c>
      <c r="R827" s="39">
        <v>1</v>
      </c>
      <c r="S827" s="39">
        <v>1</v>
      </c>
      <c r="T827" s="39">
        <v>1</v>
      </c>
      <c r="U827" s="39">
        <v>1</v>
      </c>
      <c r="V827" s="39">
        <f t="shared" si="47"/>
        <v>3</v>
      </c>
      <c r="W827" s="39"/>
      <c r="X827" s="273">
        <f>H827</f>
        <v>3</v>
      </c>
    </row>
    <row r="828" spans="1:24" ht="90">
      <c r="A828" s="237">
        <v>579</v>
      </c>
      <c r="B828" s="237">
        <v>19639</v>
      </c>
      <c r="C828" s="9" t="s">
        <v>1024</v>
      </c>
      <c r="D828" s="237">
        <v>58.633220000000001</v>
      </c>
      <c r="E828" s="237">
        <v>49.82591</v>
      </c>
      <c r="F828" s="92" t="s">
        <v>399</v>
      </c>
      <c r="G828" s="92"/>
      <c r="H828" s="92">
        <v>1</v>
      </c>
      <c r="I828" s="537"/>
      <c r="J828" s="92">
        <v>1.1000000000000001</v>
      </c>
      <c r="K828" s="537"/>
      <c r="L828" s="56"/>
      <c r="M828" s="9" t="s">
        <v>519</v>
      </c>
      <c r="N828" s="5">
        <v>1021100508989</v>
      </c>
      <c r="O828" s="5" t="s">
        <v>518</v>
      </c>
      <c r="P828" s="27" t="s">
        <v>86</v>
      </c>
      <c r="Q828" s="9" t="s">
        <v>1024</v>
      </c>
      <c r="R828" s="39">
        <v>1</v>
      </c>
      <c r="S828" s="39">
        <v>0</v>
      </c>
      <c r="T828" s="39"/>
      <c r="U828" s="39"/>
      <c r="V828" s="39">
        <f t="shared" si="47"/>
        <v>1</v>
      </c>
      <c r="W828" s="39"/>
      <c r="X828" s="273">
        <v>0</v>
      </c>
    </row>
    <row r="829" spans="1:24" ht="75">
      <c r="A829" s="237">
        <v>580</v>
      </c>
      <c r="B829" s="237">
        <v>21378</v>
      </c>
      <c r="C829" s="9" t="s">
        <v>1025</v>
      </c>
      <c r="D829" s="237">
        <v>58.638570000000001</v>
      </c>
      <c r="E829" s="237">
        <v>49.769069999999999</v>
      </c>
      <c r="F829" s="92" t="s">
        <v>399</v>
      </c>
      <c r="G829" s="92"/>
      <c r="H829" s="92">
        <v>1</v>
      </c>
      <c r="I829" s="537"/>
      <c r="J829" s="92">
        <v>1.1000000000000001</v>
      </c>
      <c r="K829" s="537"/>
      <c r="L829" s="56"/>
      <c r="M829" s="92" t="s">
        <v>521</v>
      </c>
      <c r="N829" s="5">
        <v>1024301083828</v>
      </c>
      <c r="O829" s="5" t="s">
        <v>520</v>
      </c>
      <c r="P829" s="27" t="s">
        <v>87</v>
      </c>
      <c r="Q829" s="9" t="s">
        <v>1025</v>
      </c>
      <c r="R829" s="39">
        <v>1</v>
      </c>
      <c r="S829" s="39">
        <v>0</v>
      </c>
      <c r="T829" s="39"/>
      <c r="U829" s="39"/>
      <c r="V829" s="39">
        <f t="shared" si="47"/>
        <v>1</v>
      </c>
      <c r="W829" s="39"/>
      <c r="X829" s="273">
        <v>0</v>
      </c>
    </row>
    <row r="830" spans="1:24" ht="204.75" customHeight="1">
      <c r="A830" s="237">
        <v>581</v>
      </c>
      <c r="B830" s="236">
        <v>21443</v>
      </c>
      <c r="C830" s="287" t="s">
        <v>1026</v>
      </c>
      <c r="D830" s="236">
        <v>58.634070000000001</v>
      </c>
      <c r="E830" s="236">
        <v>49.777209999999997</v>
      </c>
      <c r="F830" s="88" t="s">
        <v>794</v>
      </c>
      <c r="G830" s="88">
        <v>5</v>
      </c>
      <c r="H830" s="88">
        <v>6</v>
      </c>
      <c r="I830" s="545"/>
      <c r="J830" s="287" t="s">
        <v>2758</v>
      </c>
      <c r="K830" s="545"/>
      <c r="L830" s="73" t="s">
        <v>1277</v>
      </c>
      <c r="M830" s="20" t="s">
        <v>334</v>
      </c>
      <c r="N830" s="194">
        <v>1024301078944</v>
      </c>
      <c r="O830" s="194" t="s">
        <v>94</v>
      </c>
      <c r="P830" s="33" t="s">
        <v>527</v>
      </c>
      <c r="Q830" s="208" t="s">
        <v>1606</v>
      </c>
      <c r="R830" s="39">
        <v>1</v>
      </c>
      <c r="S830" s="39">
        <v>1</v>
      </c>
      <c r="T830" s="39">
        <v>1</v>
      </c>
      <c r="U830" s="39">
        <v>1</v>
      </c>
      <c r="V830" s="39">
        <f t="shared" si="47"/>
        <v>6</v>
      </c>
      <c r="W830" s="39"/>
      <c r="X830" s="273">
        <f>H830</f>
        <v>6</v>
      </c>
    </row>
    <row r="831" spans="1:24" ht="158.25" customHeight="1">
      <c r="A831" s="872">
        <v>582</v>
      </c>
      <c r="B831" s="872">
        <v>21444</v>
      </c>
      <c r="C831" s="845" t="s">
        <v>1027</v>
      </c>
      <c r="D831" s="872">
        <v>58.626930000000002</v>
      </c>
      <c r="E831" s="872">
        <v>49.788559999999997</v>
      </c>
      <c r="F831" s="848" t="s">
        <v>794</v>
      </c>
      <c r="G831" s="848">
        <v>6</v>
      </c>
      <c r="H831" s="848">
        <v>2</v>
      </c>
      <c r="I831" s="489"/>
      <c r="J831" s="860">
        <v>2.2000000000000002</v>
      </c>
      <c r="K831" s="523"/>
      <c r="L831" s="80" t="s">
        <v>1277</v>
      </c>
      <c r="M831" s="854" t="s">
        <v>334</v>
      </c>
      <c r="N831" s="857">
        <v>1024301078944</v>
      </c>
      <c r="O831" s="857" t="s">
        <v>179</v>
      </c>
      <c r="P831" s="33" t="s">
        <v>754</v>
      </c>
      <c r="Q831" s="208" t="s">
        <v>1627</v>
      </c>
      <c r="R831" s="39">
        <v>1</v>
      </c>
      <c r="S831" s="39">
        <v>1</v>
      </c>
      <c r="T831" s="39">
        <v>1</v>
      </c>
      <c r="U831" s="39">
        <v>1</v>
      </c>
      <c r="V831" s="39">
        <f t="shared" si="47"/>
        <v>2</v>
      </c>
      <c r="W831" s="39"/>
      <c r="X831" s="273">
        <f>H831</f>
        <v>2</v>
      </c>
    </row>
    <row r="832" spans="1:24" ht="60">
      <c r="A832" s="886"/>
      <c r="B832" s="886"/>
      <c r="C832" s="847"/>
      <c r="D832" s="886"/>
      <c r="E832" s="886"/>
      <c r="F832" s="850"/>
      <c r="G832" s="850"/>
      <c r="H832" s="850"/>
      <c r="I832" s="491"/>
      <c r="J832" s="862"/>
      <c r="K832" s="524"/>
      <c r="L832" s="81"/>
      <c r="M832" s="856"/>
      <c r="N832" s="859"/>
      <c r="O832" s="859"/>
      <c r="P832" s="33" t="s">
        <v>522</v>
      </c>
      <c r="Q832" s="202"/>
      <c r="R832" s="39"/>
      <c r="S832" s="39"/>
      <c r="T832" s="39"/>
      <c r="U832" s="39"/>
      <c r="V832" s="39">
        <f t="shared" si="47"/>
        <v>0</v>
      </c>
      <c r="W832" s="39"/>
      <c r="X832" s="273">
        <f>H832</f>
        <v>0</v>
      </c>
    </row>
    <row r="833" spans="1:24" ht="60.75" thickBot="1">
      <c r="A833" s="237">
        <v>583</v>
      </c>
      <c r="B833" s="237">
        <v>21992</v>
      </c>
      <c r="C833" s="9" t="s">
        <v>1020</v>
      </c>
      <c r="D833" s="237">
        <v>58.638919999999999</v>
      </c>
      <c r="E833" s="237">
        <v>49.810899999999997</v>
      </c>
      <c r="F833" s="9" t="s">
        <v>782</v>
      </c>
      <c r="G833" s="92"/>
      <c r="H833" s="92">
        <v>2</v>
      </c>
      <c r="I833" s="537"/>
      <c r="J833" s="92">
        <v>0.48</v>
      </c>
      <c r="K833" s="537"/>
      <c r="L833" s="56"/>
      <c r="M833" s="9" t="s">
        <v>2717</v>
      </c>
      <c r="N833" s="38" t="s">
        <v>2718</v>
      </c>
      <c r="O833" s="38" t="s">
        <v>2719</v>
      </c>
      <c r="P833" s="30" t="s">
        <v>2717</v>
      </c>
      <c r="Q833" s="203" t="s">
        <v>2543</v>
      </c>
      <c r="R833" s="39">
        <v>1</v>
      </c>
      <c r="S833" s="39">
        <v>0</v>
      </c>
      <c r="T833" s="39"/>
      <c r="U833" s="39"/>
      <c r="V833" s="39">
        <f t="shared" si="47"/>
        <v>2</v>
      </c>
      <c r="W833" s="39"/>
      <c r="X833" s="273">
        <v>0</v>
      </c>
    </row>
    <row r="834" spans="1:24" ht="226.5" customHeight="1">
      <c r="A834" s="868">
        <v>584</v>
      </c>
      <c r="B834" s="872">
        <v>20848</v>
      </c>
      <c r="C834" s="845" t="s">
        <v>1021</v>
      </c>
      <c r="D834" s="899" t="s">
        <v>757</v>
      </c>
      <c r="E834" s="901" t="s">
        <v>758</v>
      </c>
      <c r="F834" s="848" t="s">
        <v>794</v>
      </c>
      <c r="G834" s="848"/>
      <c r="H834" s="848">
        <v>1</v>
      </c>
      <c r="I834" s="489"/>
      <c r="J834" s="860">
        <v>0.77</v>
      </c>
      <c r="K834" s="523"/>
      <c r="L834" s="903" t="s">
        <v>1277</v>
      </c>
      <c r="M834" s="854" t="s">
        <v>334</v>
      </c>
      <c r="N834" s="608">
        <v>1024301078944</v>
      </c>
      <c r="O834" s="857" t="s">
        <v>94</v>
      </c>
      <c r="P834" s="33" t="s">
        <v>523</v>
      </c>
      <c r="Q834" s="208" t="s">
        <v>1607</v>
      </c>
      <c r="R834" s="39">
        <v>1</v>
      </c>
      <c r="S834" s="39">
        <v>1</v>
      </c>
      <c r="T834" s="39"/>
      <c r="U834" s="39">
        <v>1</v>
      </c>
      <c r="V834" s="39">
        <f t="shared" si="47"/>
        <v>1</v>
      </c>
      <c r="W834" s="39">
        <v>1</v>
      </c>
      <c r="X834" s="273">
        <f>H834</f>
        <v>1</v>
      </c>
    </row>
    <row r="835" spans="1:24" s="368" customFormat="1" ht="35.25" customHeight="1">
      <c r="A835" s="898"/>
      <c r="B835" s="873"/>
      <c r="C835" s="846"/>
      <c r="D835" s="900"/>
      <c r="E835" s="902"/>
      <c r="F835" s="849"/>
      <c r="G835" s="849"/>
      <c r="H835" s="849"/>
      <c r="I835" s="490"/>
      <c r="J835" s="861"/>
      <c r="K835" s="538"/>
      <c r="L835" s="904"/>
      <c r="M835" s="855"/>
      <c r="N835" s="609"/>
      <c r="O835" s="858"/>
      <c r="P835" s="33" t="s">
        <v>2139</v>
      </c>
      <c r="Q835" s="208"/>
      <c r="R835" s="39"/>
      <c r="S835" s="39"/>
      <c r="T835" s="39"/>
      <c r="U835" s="39"/>
      <c r="V835" s="39"/>
      <c r="W835" s="39"/>
      <c r="X835" s="273"/>
    </row>
    <row r="836" spans="1:24" s="368" customFormat="1" ht="66" customHeight="1">
      <c r="A836" s="898"/>
      <c r="B836" s="873"/>
      <c r="C836" s="846"/>
      <c r="D836" s="900"/>
      <c r="E836" s="902"/>
      <c r="F836" s="849"/>
      <c r="G836" s="849"/>
      <c r="H836" s="849"/>
      <c r="I836" s="490"/>
      <c r="J836" s="861"/>
      <c r="K836" s="538"/>
      <c r="L836" s="904"/>
      <c r="M836" s="855"/>
      <c r="N836" s="609"/>
      <c r="O836" s="858"/>
      <c r="P836" s="33" t="s">
        <v>2734</v>
      </c>
      <c r="Q836" s="208"/>
      <c r="R836" s="39"/>
      <c r="S836" s="39"/>
      <c r="T836" s="39"/>
      <c r="U836" s="39"/>
      <c r="V836" s="39"/>
      <c r="W836" s="39"/>
      <c r="X836" s="273"/>
    </row>
    <row r="837" spans="1:24" s="368" customFormat="1" ht="42.75" customHeight="1">
      <c r="A837" s="898"/>
      <c r="B837" s="873"/>
      <c r="C837" s="846"/>
      <c r="D837" s="900"/>
      <c r="E837" s="902"/>
      <c r="F837" s="849"/>
      <c r="G837" s="849"/>
      <c r="H837" s="849"/>
      <c r="I837" s="490"/>
      <c r="J837" s="861"/>
      <c r="K837" s="538"/>
      <c r="L837" s="904"/>
      <c r="M837" s="855"/>
      <c r="N837" s="609"/>
      <c r="O837" s="858"/>
      <c r="P837" s="33" t="s">
        <v>2735</v>
      </c>
      <c r="Q837" s="208"/>
      <c r="R837" s="39"/>
      <c r="S837" s="39"/>
      <c r="T837" s="39"/>
      <c r="U837" s="39"/>
      <c r="V837" s="39"/>
      <c r="W837" s="39"/>
      <c r="X837" s="273"/>
    </row>
    <row r="838" spans="1:24" s="368" customFormat="1" ht="89.25" customHeight="1">
      <c r="A838" s="898"/>
      <c r="B838" s="873"/>
      <c r="C838" s="846"/>
      <c r="D838" s="900"/>
      <c r="E838" s="902"/>
      <c r="F838" s="849"/>
      <c r="G838" s="849"/>
      <c r="H838" s="849"/>
      <c r="I838" s="490"/>
      <c r="J838" s="861"/>
      <c r="K838" s="538"/>
      <c r="L838" s="904"/>
      <c r="M838" s="855"/>
      <c r="N838" s="609"/>
      <c r="O838" s="858"/>
      <c r="P838" s="33" t="s">
        <v>2736</v>
      </c>
      <c r="Q838" s="208"/>
      <c r="R838" s="39"/>
      <c r="S838" s="39"/>
      <c r="T838" s="39"/>
      <c r="U838" s="39"/>
      <c r="V838" s="39"/>
      <c r="W838" s="39"/>
      <c r="X838" s="273"/>
    </row>
    <row r="839" spans="1:24" ht="45">
      <c r="A839" s="237">
        <v>585</v>
      </c>
      <c r="B839" s="237">
        <v>20962</v>
      </c>
      <c r="C839" s="9" t="s">
        <v>1020</v>
      </c>
      <c r="D839" s="237">
        <v>58.651679999999999</v>
      </c>
      <c r="E839" s="237">
        <v>49.840260000000001</v>
      </c>
      <c r="F839" s="92" t="s">
        <v>399</v>
      </c>
      <c r="G839" s="92"/>
      <c r="H839" s="92">
        <v>2</v>
      </c>
      <c r="I839" s="537"/>
      <c r="J839" s="92">
        <v>16</v>
      </c>
      <c r="K839" s="537"/>
      <c r="L839" s="56"/>
      <c r="M839" s="9" t="s">
        <v>2377</v>
      </c>
      <c r="N839" s="5">
        <v>1024301082453</v>
      </c>
      <c r="O839" s="5"/>
      <c r="P839" s="29" t="s">
        <v>2377</v>
      </c>
      <c r="Q839" s="9" t="s">
        <v>1020</v>
      </c>
      <c r="R839" s="39">
        <v>1</v>
      </c>
      <c r="S839" s="39">
        <v>0</v>
      </c>
      <c r="T839" s="39"/>
      <c r="U839" s="39"/>
      <c r="V839" s="39">
        <f t="shared" si="47"/>
        <v>2</v>
      </c>
      <c r="W839" s="39"/>
      <c r="X839" s="273">
        <v>0</v>
      </c>
    </row>
    <row r="840" spans="1:24" ht="60">
      <c r="A840" s="237">
        <v>586</v>
      </c>
      <c r="B840" s="236">
        <v>22753</v>
      </c>
      <c r="C840" s="287" t="s">
        <v>1028</v>
      </c>
      <c r="D840" s="236">
        <v>58.652479999999997</v>
      </c>
      <c r="E840" s="236">
        <v>49.874490000000002</v>
      </c>
      <c r="F840" s="88" t="s">
        <v>794</v>
      </c>
      <c r="G840" s="88">
        <v>6</v>
      </c>
      <c r="H840" s="88">
        <v>1</v>
      </c>
      <c r="I840" s="545"/>
      <c r="J840" s="88">
        <v>1.1000000000000001</v>
      </c>
      <c r="K840" s="545"/>
      <c r="L840" s="57"/>
      <c r="M840" s="287" t="s">
        <v>88</v>
      </c>
      <c r="N840" s="6">
        <v>1034315501076</v>
      </c>
      <c r="O840" s="6"/>
      <c r="P840" s="28" t="s">
        <v>88</v>
      </c>
      <c r="Q840" s="287" t="s">
        <v>1028</v>
      </c>
      <c r="R840" s="39">
        <v>1</v>
      </c>
      <c r="S840" s="39">
        <v>0</v>
      </c>
      <c r="T840" s="39">
        <v>1</v>
      </c>
      <c r="U840" s="39"/>
      <c r="V840" s="39">
        <f t="shared" si="47"/>
        <v>1</v>
      </c>
      <c r="W840" s="39"/>
      <c r="X840" s="273">
        <v>0</v>
      </c>
    </row>
    <row r="841" spans="1:24" ht="60">
      <c r="A841" s="237">
        <v>587</v>
      </c>
      <c r="B841" s="236">
        <v>22769</v>
      </c>
      <c r="C841" s="287" t="s">
        <v>1019</v>
      </c>
      <c r="D841" s="236">
        <v>58.662909999999997</v>
      </c>
      <c r="E841" s="236">
        <v>49.891260000000003</v>
      </c>
      <c r="F841" s="88" t="s">
        <v>794</v>
      </c>
      <c r="G841" s="88">
        <v>14</v>
      </c>
      <c r="H841" s="88">
        <v>5</v>
      </c>
      <c r="I841" s="545"/>
      <c r="J841" s="88">
        <v>3.75</v>
      </c>
      <c r="K841" s="545"/>
      <c r="L841" s="57"/>
      <c r="M841" s="17" t="s">
        <v>524</v>
      </c>
      <c r="N841" s="93"/>
      <c r="O841" s="93"/>
      <c r="P841" s="33" t="s">
        <v>524</v>
      </c>
      <c r="Q841" s="287" t="s">
        <v>1019</v>
      </c>
      <c r="R841" s="39">
        <v>1</v>
      </c>
      <c r="S841" s="39">
        <v>0</v>
      </c>
      <c r="T841" s="39">
        <v>1</v>
      </c>
      <c r="U841" s="39"/>
      <c r="V841" s="39">
        <f t="shared" si="47"/>
        <v>5</v>
      </c>
      <c r="W841" s="39"/>
      <c r="X841" s="273">
        <v>0</v>
      </c>
    </row>
    <row r="842" spans="1:24" ht="312" customHeight="1">
      <c r="A842" s="237">
        <v>588</v>
      </c>
      <c r="B842" s="236">
        <v>22804</v>
      </c>
      <c r="C842" s="287" t="s">
        <v>2269</v>
      </c>
      <c r="D842" s="467" t="s">
        <v>2270</v>
      </c>
      <c r="E842" s="467" t="s">
        <v>2271</v>
      </c>
      <c r="F842" s="463" t="s">
        <v>794</v>
      </c>
      <c r="G842" s="463">
        <v>8.1999999999999993</v>
      </c>
      <c r="H842" s="463">
        <v>3</v>
      </c>
      <c r="I842" s="545"/>
      <c r="J842" s="287" t="s">
        <v>2759</v>
      </c>
      <c r="K842" s="545"/>
      <c r="L842" s="73" t="s">
        <v>1277</v>
      </c>
      <c r="M842" s="20" t="s">
        <v>334</v>
      </c>
      <c r="N842" s="194">
        <v>1024301078944</v>
      </c>
      <c r="O842" s="194" t="s">
        <v>94</v>
      </c>
      <c r="P842" s="33" t="s">
        <v>525</v>
      </c>
      <c r="Q842" s="208" t="s">
        <v>1608</v>
      </c>
      <c r="R842" s="39">
        <v>1</v>
      </c>
      <c r="S842" s="39">
        <v>1</v>
      </c>
      <c r="T842" s="39">
        <v>1</v>
      </c>
      <c r="U842" s="39">
        <v>1</v>
      </c>
      <c r="V842" s="39">
        <f t="shared" si="47"/>
        <v>3</v>
      </c>
      <c r="W842" s="39">
        <v>1</v>
      </c>
      <c r="X842" s="273">
        <f>H842</f>
        <v>3</v>
      </c>
    </row>
    <row r="843" spans="1:24" ht="114" customHeight="1">
      <c r="A843" s="237">
        <v>589</v>
      </c>
      <c r="B843" s="236">
        <v>20186</v>
      </c>
      <c r="C843" s="17" t="s">
        <v>986</v>
      </c>
      <c r="D843" s="236">
        <v>58.66028</v>
      </c>
      <c r="E843" s="236">
        <v>49.876570000000001</v>
      </c>
      <c r="F843" s="88" t="s">
        <v>794</v>
      </c>
      <c r="G843" s="88">
        <v>9</v>
      </c>
      <c r="H843" s="88">
        <v>2</v>
      </c>
      <c r="I843" s="545"/>
      <c r="J843" s="287" t="s">
        <v>2760</v>
      </c>
      <c r="K843" s="545"/>
      <c r="L843" s="57" t="s">
        <v>1275</v>
      </c>
      <c r="M843" s="20" t="s">
        <v>334</v>
      </c>
      <c r="N843" s="194">
        <v>1024301078944</v>
      </c>
      <c r="O843" s="194" t="s">
        <v>94</v>
      </c>
      <c r="P843" s="33" t="s">
        <v>119</v>
      </c>
      <c r="Q843" s="206" t="s">
        <v>1609</v>
      </c>
      <c r="R843" s="39">
        <v>1</v>
      </c>
      <c r="S843" s="39">
        <v>1</v>
      </c>
      <c r="T843" s="39">
        <v>1</v>
      </c>
      <c r="U843" s="39">
        <v>1</v>
      </c>
      <c r="V843" s="39">
        <f t="shared" si="47"/>
        <v>2</v>
      </c>
      <c r="W843" s="39"/>
      <c r="X843" s="273">
        <f>H843</f>
        <v>2</v>
      </c>
    </row>
    <row r="844" spans="1:24" ht="60">
      <c r="A844" s="237">
        <v>590</v>
      </c>
      <c r="B844" s="236">
        <v>15050</v>
      </c>
      <c r="C844" s="17" t="s">
        <v>987</v>
      </c>
      <c r="D844" s="236">
        <v>58.648960000000002</v>
      </c>
      <c r="E844" s="236">
        <v>49.797669999999997</v>
      </c>
      <c r="F844" s="88" t="s">
        <v>794</v>
      </c>
      <c r="G844" s="88">
        <v>3</v>
      </c>
      <c r="H844" s="88">
        <v>1</v>
      </c>
      <c r="I844" s="545"/>
      <c r="J844" s="88">
        <v>1.1000000000000001</v>
      </c>
      <c r="K844" s="545"/>
      <c r="L844" s="57"/>
      <c r="M844" s="88" t="s">
        <v>152</v>
      </c>
      <c r="N844" s="25" t="s">
        <v>153</v>
      </c>
      <c r="O844" s="6" t="s">
        <v>151</v>
      </c>
      <c r="P844" s="28" t="s">
        <v>152</v>
      </c>
      <c r="Q844" s="202"/>
      <c r="R844" s="39">
        <v>1</v>
      </c>
      <c r="S844" s="39">
        <v>0</v>
      </c>
      <c r="T844" s="39">
        <v>1</v>
      </c>
      <c r="U844" s="39"/>
      <c r="V844" s="39">
        <f t="shared" si="47"/>
        <v>1</v>
      </c>
      <c r="W844" s="39"/>
      <c r="X844" s="273">
        <v>0</v>
      </c>
    </row>
    <row r="845" spans="1:24" ht="60">
      <c r="A845" s="237">
        <v>591</v>
      </c>
      <c r="B845" s="236">
        <v>24346</v>
      </c>
      <c r="C845" s="287" t="s">
        <v>1961</v>
      </c>
      <c r="D845" s="467" t="s">
        <v>1970</v>
      </c>
      <c r="E845" s="467" t="s">
        <v>1969</v>
      </c>
      <c r="F845" s="282" t="s">
        <v>794</v>
      </c>
      <c r="G845" s="282">
        <v>5.0999999999999996</v>
      </c>
      <c r="H845" s="282">
        <v>1</v>
      </c>
      <c r="I845" s="545"/>
      <c r="J845" s="282">
        <v>1.1000000000000001</v>
      </c>
      <c r="K845" s="545"/>
      <c r="L845" s="57" t="s">
        <v>1275</v>
      </c>
      <c r="M845" s="17" t="s">
        <v>334</v>
      </c>
      <c r="N845" s="281">
        <v>1024301078944</v>
      </c>
      <c r="O845" s="281" t="s">
        <v>94</v>
      </c>
      <c r="P845" s="33" t="s">
        <v>505</v>
      </c>
      <c r="Q845" s="208" t="s">
        <v>1610</v>
      </c>
      <c r="R845" s="39">
        <v>1</v>
      </c>
      <c r="S845" s="39">
        <v>1</v>
      </c>
      <c r="T845" s="39">
        <v>1</v>
      </c>
      <c r="U845" s="39">
        <v>1</v>
      </c>
      <c r="V845" s="39">
        <f t="shared" si="47"/>
        <v>1</v>
      </c>
      <c r="W845" s="39"/>
      <c r="X845" s="273">
        <f>H845</f>
        <v>1</v>
      </c>
    </row>
    <row r="846" spans="1:24" ht="60">
      <c r="A846" s="237">
        <v>592</v>
      </c>
      <c r="B846" s="236">
        <v>24347</v>
      </c>
      <c r="C846" s="287" t="s">
        <v>1029</v>
      </c>
      <c r="D846" s="236">
        <v>58.63955</v>
      </c>
      <c r="E846" s="236">
        <v>49.845930000000003</v>
      </c>
      <c r="F846" s="282" t="s">
        <v>794</v>
      </c>
      <c r="G846" s="288">
        <v>5.0999999999999996</v>
      </c>
      <c r="H846" s="282">
        <v>1</v>
      </c>
      <c r="I846" s="545"/>
      <c r="J846" s="295">
        <v>0.77</v>
      </c>
      <c r="K846" s="295"/>
      <c r="L846" s="57" t="s">
        <v>1275</v>
      </c>
      <c r="M846" s="20" t="s">
        <v>334</v>
      </c>
      <c r="N846" s="194">
        <v>1024301078944</v>
      </c>
      <c r="O846" s="194" t="s">
        <v>94</v>
      </c>
      <c r="P846" s="33" t="s">
        <v>505</v>
      </c>
      <c r="Q846" s="208" t="s">
        <v>1611</v>
      </c>
      <c r="R846" s="39">
        <v>1</v>
      </c>
      <c r="S846" s="39">
        <v>1</v>
      </c>
      <c r="T846" s="39">
        <v>1</v>
      </c>
      <c r="U846" s="39">
        <v>1</v>
      </c>
      <c r="V846" s="39">
        <f t="shared" si="47"/>
        <v>1</v>
      </c>
      <c r="W846" s="39"/>
      <c r="X846" s="273">
        <f>H846</f>
        <v>1</v>
      </c>
    </row>
    <row r="847" spans="1:24" ht="60">
      <c r="A847" s="868">
        <v>593</v>
      </c>
      <c r="B847" s="868">
        <v>24349</v>
      </c>
      <c r="C847" s="870" t="s">
        <v>1030</v>
      </c>
      <c r="D847" s="868">
        <v>58.637459999999997</v>
      </c>
      <c r="E847" s="868">
        <v>49.853619999999999</v>
      </c>
      <c r="F847" s="908" t="s">
        <v>399</v>
      </c>
      <c r="G847" s="908"/>
      <c r="H847" s="908">
        <v>1</v>
      </c>
      <c r="I847" s="514"/>
      <c r="J847" s="908">
        <v>0.77</v>
      </c>
      <c r="K847" s="514"/>
      <c r="L847" s="947" t="s">
        <v>1275</v>
      </c>
      <c r="M847" s="949" t="s">
        <v>334</v>
      </c>
      <c r="N847" s="910">
        <v>1024301078944</v>
      </c>
      <c r="O847" s="910" t="s">
        <v>94</v>
      </c>
      <c r="P847" s="30" t="s">
        <v>505</v>
      </c>
      <c r="Q847" s="128" t="s">
        <v>1612</v>
      </c>
      <c r="R847" s="39">
        <v>1</v>
      </c>
      <c r="S847" s="39">
        <v>1</v>
      </c>
      <c r="T847" s="39"/>
      <c r="U847" s="39"/>
      <c r="V847" s="39">
        <f t="shared" si="47"/>
        <v>1</v>
      </c>
      <c r="W847" s="39">
        <v>1</v>
      </c>
      <c r="X847" s="273">
        <f>H847</f>
        <v>1</v>
      </c>
    </row>
    <row r="848" spans="1:24" s="368" customFormat="1" ht="45">
      <c r="A848" s="869"/>
      <c r="B848" s="869"/>
      <c r="C848" s="871"/>
      <c r="D848" s="869"/>
      <c r="E848" s="869"/>
      <c r="F848" s="909"/>
      <c r="G848" s="909"/>
      <c r="H848" s="909"/>
      <c r="I848" s="515"/>
      <c r="J848" s="909"/>
      <c r="K848" s="515"/>
      <c r="L848" s="948"/>
      <c r="M848" s="950"/>
      <c r="N848" s="911"/>
      <c r="O848" s="911"/>
      <c r="P848" s="30" t="s">
        <v>2156</v>
      </c>
      <c r="Q848" s="128" t="s">
        <v>2544</v>
      </c>
      <c r="R848" s="39"/>
      <c r="S848" s="39"/>
      <c r="T848" s="39"/>
      <c r="U848" s="39"/>
      <c r="V848" s="39"/>
      <c r="W848" s="39"/>
      <c r="X848" s="273"/>
    </row>
    <row r="849" spans="1:24" ht="241.5" customHeight="1">
      <c r="A849" s="237">
        <v>594</v>
      </c>
      <c r="B849" s="236">
        <v>24350</v>
      </c>
      <c r="C849" s="287" t="s">
        <v>1954</v>
      </c>
      <c r="D849" s="467" t="s">
        <v>1953</v>
      </c>
      <c r="E849" s="467" t="s">
        <v>1952</v>
      </c>
      <c r="F849" s="287" t="s">
        <v>794</v>
      </c>
      <c r="G849" s="88"/>
      <c r="H849" s="88">
        <v>5</v>
      </c>
      <c r="I849" s="545"/>
      <c r="J849" s="294" t="s">
        <v>2757</v>
      </c>
      <c r="K849" s="294"/>
      <c r="L849" s="73" t="s">
        <v>1277</v>
      </c>
      <c r="M849" s="20" t="s">
        <v>334</v>
      </c>
      <c r="N849" s="194">
        <v>1024301078944</v>
      </c>
      <c r="O849" s="194" t="s">
        <v>94</v>
      </c>
      <c r="P849" s="33" t="s">
        <v>526</v>
      </c>
      <c r="Q849" s="208" t="s">
        <v>1613</v>
      </c>
      <c r="R849" s="39">
        <v>1</v>
      </c>
      <c r="S849" s="39">
        <v>1</v>
      </c>
      <c r="T849" s="39">
        <v>1</v>
      </c>
      <c r="U849" s="39">
        <v>1</v>
      </c>
      <c r="V849" s="39">
        <f t="shared" si="47"/>
        <v>5</v>
      </c>
      <c r="W849" s="39"/>
      <c r="X849" s="273">
        <f>H849</f>
        <v>5</v>
      </c>
    </row>
    <row r="850" spans="1:24" ht="71.25" customHeight="1">
      <c r="A850" s="237">
        <v>595</v>
      </c>
      <c r="B850" s="237">
        <v>24355</v>
      </c>
      <c r="C850" s="9" t="s">
        <v>1031</v>
      </c>
      <c r="D850" s="237">
        <v>58.635559999999998</v>
      </c>
      <c r="E850" s="237">
        <v>49.840879999999999</v>
      </c>
      <c r="F850" s="92" t="s">
        <v>399</v>
      </c>
      <c r="G850" s="92"/>
      <c r="H850" s="92">
        <v>1</v>
      </c>
      <c r="I850" s="537"/>
      <c r="J850" s="9">
        <v>0.77</v>
      </c>
      <c r="K850" s="9"/>
      <c r="L850" s="26"/>
      <c r="M850" s="9" t="s">
        <v>730</v>
      </c>
      <c r="N850" s="26" t="s">
        <v>731</v>
      </c>
      <c r="O850" s="9" t="s">
        <v>729</v>
      </c>
      <c r="P850" s="29" t="s">
        <v>732</v>
      </c>
      <c r="Q850" s="9" t="s">
        <v>1031</v>
      </c>
      <c r="R850" s="39">
        <v>1</v>
      </c>
      <c r="S850" s="39">
        <v>1</v>
      </c>
      <c r="T850" s="39"/>
      <c r="U850" s="39"/>
      <c r="V850" s="39">
        <f t="shared" si="47"/>
        <v>1</v>
      </c>
      <c r="W850" s="39">
        <v>1</v>
      </c>
      <c r="X850" s="273">
        <f>H850</f>
        <v>1</v>
      </c>
    </row>
    <row r="851" spans="1:24" ht="45">
      <c r="A851" s="237">
        <v>596</v>
      </c>
      <c r="B851" s="237">
        <v>8633</v>
      </c>
      <c r="C851" s="9" t="s">
        <v>1032</v>
      </c>
      <c r="D851" s="237">
        <v>58.60324</v>
      </c>
      <c r="E851" s="237">
        <v>49.90117</v>
      </c>
      <c r="F851" s="92" t="s">
        <v>399</v>
      </c>
      <c r="G851" s="92"/>
      <c r="H851" s="92">
        <v>2</v>
      </c>
      <c r="I851" s="537"/>
      <c r="J851" s="92">
        <v>1.54</v>
      </c>
      <c r="K851" s="537"/>
      <c r="L851" s="26" t="s">
        <v>1708</v>
      </c>
      <c r="M851" s="9" t="s">
        <v>988</v>
      </c>
      <c r="N851" s="5"/>
      <c r="O851" s="5"/>
      <c r="P851" s="27" t="s">
        <v>988</v>
      </c>
      <c r="Q851" s="9" t="s">
        <v>1032</v>
      </c>
      <c r="R851" s="39">
        <v>1</v>
      </c>
      <c r="S851" s="39">
        <v>0</v>
      </c>
      <c r="T851" s="39"/>
      <c r="U851" s="39"/>
      <c r="V851" s="39">
        <f t="shared" si="47"/>
        <v>2</v>
      </c>
      <c r="W851" s="39"/>
      <c r="X851" s="273">
        <v>0</v>
      </c>
    </row>
    <row r="852" spans="1:24" ht="60">
      <c r="A852" s="237">
        <v>597</v>
      </c>
      <c r="B852" s="239">
        <v>10541</v>
      </c>
      <c r="C852" s="13" t="s">
        <v>1033</v>
      </c>
      <c r="D852" s="239">
        <v>58.614060000000002</v>
      </c>
      <c r="E852" s="239">
        <v>49.930570000000003</v>
      </c>
      <c r="F852" s="92" t="s">
        <v>399</v>
      </c>
      <c r="G852" s="14"/>
      <c r="H852" s="14">
        <v>2</v>
      </c>
      <c r="I852" s="14"/>
      <c r="J852" s="14">
        <v>1.54</v>
      </c>
      <c r="K852" s="14"/>
      <c r="L852" s="65"/>
      <c r="M852" s="13" t="s">
        <v>2651</v>
      </c>
      <c r="N852" s="160" t="s">
        <v>2652</v>
      </c>
      <c r="O852" s="160" t="s">
        <v>2653</v>
      </c>
      <c r="P852" s="104" t="s">
        <v>2651</v>
      </c>
      <c r="Q852" s="13" t="s">
        <v>1033</v>
      </c>
      <c r="R852" s="39">
        <v>1</v>
      </c>
      <c r="S852" s="39">
        <v>0</v>
      </c>
      <c r="T852" s="39"/>
      <c r="U852" s="39"/>
      <c r="V852" s="39">
        <f t="shared" si="47"/>
        <v>2</v>
      </c>
      <c r="W852" s="39"/>
      <c r="X852" s="273">
        <v>0</v>
      </c>
    </row>
    <row r="853" spans="1:24" ht="105">
      <c r="A853" s="237">
        <v>598</v>
      </c>
      <c r="B853" s="236">
        <v>19999</v>
      </c>
      <c r="C853" s="287" t="s">
        <v>2246</v>
      </c>
      <c r="D853" s="236">
        <v>58.606259999999999</v>
      </c>
      <c r="E853" s="236">
        <v>49.895850000000003</v>
      </c>
      <c r="F853" s="287" t="s">
        <v>794</v>
      </c>
      <c r="G853" s="463">
        <v>8.1999999999999993</v>
      </c>
      <c r="H853" s="463">
        <v>2</v>
      </c>
      <c r="I853" s="545"/>
      <c r="J853" s="463">
        <v>2.2000000000000002</v>
      </c>
      <c r="K853" s="545"/>
      <c r="L853" s="57" t="s">
        <v>1275</v>
      </c>
      <c r="M853" s="17" t="s">
        <v>334</v>
      </c>
      <c r="N853" s="398">
        <v>1024301078944</v>
      </c>
      <c r="O853" s="398" t="s">
        <v>94</v>
      </c>
      <c r="P853" s="33" t="s">
        <v>528</v>
      </c>
      <c r="Q853" s="208" t="s">
        <v>2761</v>
      </c>
      <c r="R853" s="39">
        <v>1</v>
      </c>
      <c r="S853" s="39">
        <v>1</v>
      </c>
      <c r="T853" s="39">
        <v>1</v>
      </c>
      <c r="U853" s="39">
        <v>1</v>
      </c>
      <c r="V853" s="39">
        <f t="shared" si="47"/>
        <v>2</v>
      </c>
      <c r="W853" s="39">
        <v>1</v>
      </c>
      <c r="X853" s="273">
        <f>H853</f>
        <v>2</v>
      </c>
    </row>
    <row r="854" spans="1:24" ht="60">
      <c r="A854" s="237">
        <v>599</v>
      </c>
      <c r="B854" s="237">
        <v>22302</v>
      </c>
      <c r="C854" s="9" t="s">
        <v>1007</v>
      </c>
      <c r="D854" s="237">
        <v>58.58184</v>
      </c>
      <c r="E854" s="237">
        <v>49.904519999999998</v>
      </c>
      <c r="F854" s="9" t="s">
        <v>399</v>
      </c>
      <c r="G854" s="92"/>
      <c r="H854" s="92">
        <v>1</v>
      </c>
      <c r="I854" s="537"/>
      <c r="J854" s="295">
        <v>1.1000000000000001</v>
      </c>
      <c r="K854" s="557"/>
      <c r="L854" s="165" t="s">
        <v>1706</v>
      </c>
      <c r="M854" s="9" t="s">
        <v>89</v>
      </c>
      <c r="N854" s="5"/>
      <c r="O854" s="5"/>
      <c r="P854" s="27" t="s">
        <v>89</v>
      </c>
      <c r="Q854" s="9" t="s">
        <v>1007</v>
      </c>
      <c r="R854" s="39">
        <v>1</v>
      </c>
      <c r="S854" s="39">
        <v>0</v>
      </c>
      <c r="T854" s="39"/>
      <c r="U854" s="39"/>
      <c r="V854" s="39">
        <f t="shared" si="47"/>
        <v>1</v>
      </c>
      <c r="W854" s="39"/>
      <c r="X854" s="273">
        <v>0</v>
      </c>
    </row>
    <row r="855" spans="1:24" ht="60">
      <c r="A855" s="237">
        <v>600</v>
      </c>
      <c r="B855" s="236">
        <v>22799</v>
      </c>
      <c r="C855" s="287" t="s">
        <v>1008</v>
      </c>
      <c r="D855" s="238" t="s">
        <v>2286</v>
      </c>
      <c r="E855" s="238" t="s">
        <v>2287</v>
      </c>
      <c r="F855" s="287" t="s">
        <v>794</v>
      </c>
      <c r="G855" s="463">
        <v>8.1999999999999993</v>
      </c>
      <c r="H855" s="463">
        <v>1</v>
      </c>
      <c r="I855" s="545"/>
      <c r="J855" s="463">
        <v>1.1000000000000001</v>
      </c>
      <c r="K855" s="560"/>
      <c r="L855" s="187" t="s">
        <v>1709</v>
      </c>
      <c r="M855" s="17" t="s">
        <v>334</v>
      </c>
      <c r="N855" s="398">
        <v>1024301078944</v>
      </c>
      <c r="O855" s="398" t="s">
        <v>94</v>
      </c>
      <c r="P855" s="33" t="s">
        <v>529</v>
      </c>
      <c r="Q855" s="208" t="s">
        <v>1614</v>
      </c>
      <c r="R855" s="39">
        <v>1</v>
      </c>
      <c r="S855" s="39">
        <v>1</v>
      </c>
      <c r="T855" s="39">
        <v>1</v>
      </c>
      <c r="U855" s="39">
        <v>1</v>
      </c>
      <c r="V855" s="39">
        <f t="shared" si="47"/>
        <v>1</v>
      </c>
      <c r="W855" s="39">
        <v>1</v>
      </c>
      <c r="X855" s="273">
        <f t="shared" ref="X855:X869" si="48">H855</f>
        <v>1</v>
      </c>
    </row>
    <row r="856" spans="1:24" ht="75">
      <c r="A856" s="237">
        <v>601</v>
      </c>
      <c r="B856" s="237">
        <v>22802</v>
      </c>
      <c r="C856" s="9" t="s">
        <v>1009</v>
      </c>
      <c r="D856" s="237">
        <v>58.538539999999998</v>
      </c>
      <c r="E856" s="237">
        <v>49.828150000000001</v>
      </c>
      <c r="F856" s="308" t="s">
        <v>399</v>
      </c>
      <c r="G856" s="308"/>
      <c r="H856" s="92">
        <v>1</v>
      </c>
      <c r="I856" s="537"/>
      <c r="J856" s="92">
        <v>1.1000000000000001</v>
      </c>
      <c r="K856" s="537"/>
      <c r="L856" s="26" t="s">
        <v>1709</v>
      </c>
      <c r="M856" s="10" t="s">
        <v>334</v>
      </c>
      <c r="N856" s="11">
        <v>1024301078944</v>
      </c>
      <c r="O856" s="11" t="s">
        <v>94</v>
      </c>
      <c r="P856" s="30" t="s">
        <v>530</v>
      </c>
      <c r="Q856" s="128" t="s">
        <v>1615</v>
      </c>
      <c r="R856" s="39">
        <v>1</v>
      </c>
      <c r="S856" s="39">
        <v>1</v>
      </c>
      <c r="T856" s="39"/>
      <c r="U856" s="39"/>
      <c r="V856" s="39">
        <f t="shared" si="47"/>
        <v>1</v>
      </c>
      <c r="W856" s="39">
        <v>1</v>
      </c>
      <c r="X856" s="273">
        <f t="shared" si="48"/>
        <v>1</v>
      </c>
    </row>
    <row r="857" spans="1:24" ht="60">
      <c r="A857" s="237">
        <v>602</v>
      </c>
      <c r="B857" s="237">
        <v>22803</v>
      </c>
      <c r="C857" s="9" t="s">
        <v>1010</v>
      </c>
      <c r="D857" s="237">
        <v>58.620280000000001</v>
      </c>
      <c r="E857" s="237">
        <v>49.842329999999997</v>
      </c>
      <c r="F857" s="308" t="s">
        <v>399</v>
      </c>
      <c r="G857" s="308"/>
      <c r="H857" s="92">
        <v>1</v>
      </c>
      <c r="I857" s="537"/>
      <c r="J857" s="92">
        <v>1.1000000000000001</v>
      </c>
      <c r="K857" s="561"/>
      <c r="L857" s="165" t="s">
        <v>1704</v>
      </c>
      <c r="M857" s="10" t="s">
        <v>334</v>
      </c>
      <c r="N857" s="11">
        <v>1024301078944</v>
      </c>
      <c r="O857" s="11" t="s">
        <v>94</v>
      </c>
      <c r="P857" s="30" t="s">
        <v>531</v>
      </c>
      <c r="Q857" s="128" t="s">
        <v>1616</v>
      </c>
      <c r="R857" s="39">
        <v>1</v>
      </c>
      <c r="S857" s="39">
        <v>1</v>
      </c>
      <c r="T857" s="39"/>
      <c r="U857" s="39"/>
      <c r="V857" s="39">
        <f t="shared" si="47"/>
        <v>1</v>
      </c>
      <c r="W857" s="39">
        <v>1</v>
      </c>
      <c r="X857" s="273">
        <f t="shared" si="48"/>
        <v>1</v>
      </c>
    </row>
    <row r="858" spans="1:24" ht="30">
      <c r="A858" s="237">
        <v>603</v>
      </c>
      <c r="B858" s="237">
        <v>24372</v>
      </c>
      <c r="C858" s="9" t="s">
        <v>1011</v>
      </c>
      <c r="D858" s="237">
        <v>58.617539999999998</v>
      </c>
      <c r="E858" s="237">
        <v>49.914929999999998</v>
      </c>
      <c r="F858" s="308" t="s">
        <v>399</v>
      </c>
      <c r="G858" s="308"/>
      <c r="H858" s="92">
        <v>1</v>
      </c>
      <c r="I858" s="537"/>
      <c r="J858" s="92">
        <v>0.75</v>
      </c>
      <c r="K858" s="537"/>
      <c r="L858" s="56" t="s">
        <v>1275</v>
      </c>
      <c r="M858" s="10" t="s">
        <v>334</v>
      </c>
      <c r="N858" s="11">
        <v>1024301078944</v>
      </c>
      <c r="O858" s="11" t="s">
        <v>94</v>
      </c>
      <c r="P858" s="30" t="s">
        <v>532</v>
      </c>
      <c r="Q858" s="128" t="s">
        <v>1617</v>
      </c>
      <c r="R858" s="39">
        <v>1</v>
      </c>
      <c r="S858" s="39">
        <v>1</v>
      </c>
      <c r="T858" s="39"/>
      <c r="U858" s="39"/>
      <c r="V858" s="39">
        <f t="shared" si="47"/>
        <v>1</v>
      </c>
      <c r="W858" s="39">
        <v>1</v>
      </c>
      <c r="X858" s="273">
        <f t="shared" si="48"/>
        <v>1</v>
      </c>
    </row>
    <row r="859" spans="1:24" ht="163.5" customHeight="1">
      <c r="A859" s="237">
        <v>604</v>
      </c>
      <c r="B859" s="237">
        <v>24373</v>
      </c>
      <c r="C859" s="9" t="s">
        <v>1012</v>
      </c>
      <c r="D859" s="237">
        <v>58.61486</v>
      </c>
      <c r="E859" s="237">
        <v>49.884070000000001</v>
      </c>
      <c r="F859" s="308" t="s">
        <v>399</v>
      </c>
      <c r="G859" s="308"/>
      <c r="H859" s="92">
        <v>1</v>
      </c>
      <c r="I859" s="537"/>
      <c r="J859" s="294">
        <v>0.77</v>
      </c>
      <c r="K859" s="295"/>
      <c r="L859" s="56" t="s">
        <v>1275</v>
      </c>
      <c r="M859" s="19" t="s">
        <v>334</v>
      </c>
      <c r="N859" s="195">
        <v>1024301078944</v>
      </c>
      <c r="O859" s="195" t="s">
        <v>94</v>
      </c>
      <c r="P859" s="30" t="s">
        <v>533</v>
      </c>
      <c r="Q859" s="128" t="s">
        <v>1618</v>
      </c>
      <c r="R859" s="39">
        <v>1</v>
      </c>
      <c r="S859" s="39">
        <v>1</v>
      </c>
      <c r="T859" s="39"/>
      <c r="U859" s="39"/>
      <c r="V859" s="39">
        <f t="shared" si="47"/>
        <v>1</v>
      </c>
      <c r="W859" s="39">
        <v>1</v>
      </c>
      <c r="X859" s="273">
        <f t="shared" si="48"/>
        <v>1</v>
      </c>
    </row>
    <row r="860" spans="1:24" ht="45">
      <c r="A860" s="237">
        <v>605</v>
      </c>
      <c r="B860" s="237">
        <v>24374</v>
      </c>
      <c r="C860" s="9" t="s">
        <v>1013</v>
      </c>
      <c r="D860" s="593" t="s">
        <v>1963</v>
      </c>
      <c r="E860" s="593" t="s">
        <v>1962</v>
      </c>
      <c r="F860" s="308" t="s">
        <v>399</v>
      </c>
      <c r="G860" s="308"/>
      <c r="H860" s="92">
        <v>1</v>
      </c>
      <c r="I860" s="537"/>
      <c r="J860" s="295">
        <v>0.77</v>
      </c>
      <c r="K860" s="295"/>
      <c r="L860" s="56" t="s">
        <v>1275</v>
      </c>
      <c r="M860" s="19" t="s">
        <v>334</v>
      </c>
      <c r="N860" s="195">
        <v>1024301078944</v>
      </c>
      <c r="O860" s="195" t="s">
        <v>94</v>
      </c>
      <c r="P860" s="30" t="s">
        <v>534</v>
      </c>
      <c r="Q860" s="128" t="s">
        <v>1619</v>
      </c>
      <c r="R860" s="39">
        <v>1</v>
      </c>
      <c r="S860" s="39">
        <v>1</v>
      </c>
      <c r="T860" s="39"/>
      <c r="U860" s="39"/>
      <c r="V860" s="39">
        <f t="shared" si="47"/>
        <v>1</v>
      </c>
      <c r="W860" s="39">
        <v>1</v>
      </c>
      <c r="X860" s="273">
        <f t="shared" si="48"/>
        <v>1</v>
      </c>
    </row>
    <row r="861" spans="1:24" ht="90">
      <c r="A861" s="237">
        <v>606</v>
      </c>
      <c r="B861" s="236">
        <v>24375</v>
      </c>
      <c r="C861" s="287" t="s">
        <v>2306</v>
      </c>
      <c r="D861" s="238" t="s">
        <v>2272</v>
      </c>
      <c r="E861" s="238" t="s">
        <v>2273</v>
      </c>
      <c r="F861" s="287" t="s">
        <v>794</v>
      </c>
      <c r="G861" s="463">
        <v>8.1999999999999993</v>
      </c>
      <c r="H861" s="463">
        <v>1</v>
      </c>
      <c r="I861" s="545"/>
      <c r="J861" s="463">
        <v>1.1000000000000001</v>
      </c>
      <c r="K861" s="545"/>
      <c r="L861" s="57" t="s">
        <v>1275</v>
      </c>
      <c r="M861" s="20" t="s">
        <v>334</v>
      </c>
      <c r="N861" s="194">
        <v>1024301078944</v>
      </c>
      <c r="O861" s="194" t="s">
        <v>94</v>
      </c>
      <c r="P861" s="33" t="s">
        <v>535</v>
      </c>
      <c r="Q861" s="208" t="s">
        <v>1620</v>
      </c>
      <c r="R861" s="39">
        <v>1</v>
      </c>
      <c r="S861" s="39">
        <v>1</v>
      </c>
      <c r="T861" s="39">
        <v>1</v>
      </c>
      <c r="U861" s="39">
        <v>1</v>
      </c>
      <c r="V861" s="39">
        <f t="shared" si="47"/>
        <v>1</v>
      </c>
      <c r="W861" s="39">
        <v>1</v>
      </c>
      <c r="X861" s="273">
        <f t="shared" si="48"/>
        <v>1</v>
      </c>
    </row>
    <row r="862" spans="1:24" ht="206.25" customHeight="1">
      <c r="A862" s="237">
        <v>607</v>
      </c>
      <c r="B862" s="236">
        <v>24376</v>
      </c>
      <c r="C862" s="287" t="s">
        <v>2276</v>
      </c>
      <c r="D862" s="238" t="s">
        <v>2274</v>
      </c>
      <c r="E862" s="238" t="s">
        <v>2275</v>
      </c>
      <c r="F862" s="287" t="s">
        <v>794</v>
      </c>
      <c r="G862" s="463">
        <v>8.1999999999999993</v>
      </c>
      <c r="H862" s="463">
        <v>1</v>
      </c>
      <c r="I862" s="545"/>
      <c r="J862" s="463">
        <v>1.1000000000000001</v>
      </c>
      <c r="K862" s="545"/>
      <c r="L862" s="57"/>
      <c r="M862" s="20" t="s">
        <v>334</v>
      </c>
      <c r="N862" s="194">
        <v>1024301078944</v>
      </c>
      <c r="O862" s="194" t="s">
        <v>94</v>
      </c>
      <c r="P862" s="33" t="s">
        <v>535</v>
      </c>
      <c r="Q862" s="208" t="s">
        <v>1621</v>
      </c>
      <c r="R862" s="39">
        <v>1</v>
      </c>
      <c r="S862" s="39">
        <v>1</v>
      </c>
      <c r="T862" s="39">
        <v>1</v>
      </c>
      <c r="U862" s="39">
        <v>1</v>
      </c>
      <c r="V862" s="39">
        <f t="shared" si="47"/>
        <v>1</v>
      </c>
      <c r="W862" s="39"/>
      <c r="X862" s="273">
        <f t="shared" si="48"/>
        <v>1</v>
      </c>
    </row>
    <row r="863" spans="1:24" ht="225.75" customHeight="1">
      <c r="A863" s="872">
        <v>608</v>
      </c>
      <c r="B863" s="872">
        <v>24402</v>
      </c>
      <c r="C863" s="845" t="s">
        <v>2277</v>
      </c>
      <c r="D863" s="905" t="s">
        <v>2278</v>
      </c>
      <c r="E863" s="905" t="s">
        <v>2279</v>
      </c>
      <c r="F863" s="845" t="s">
        <v>794</v>
      </c>
      <c r="G863" s="848">
        <v>8.1999999999999993</v>
      </c>
      <c r="H863" s="848">
        <v>2</v>
      </c>
      <c r="I863" s="829"/>
      <c r="J863" s="848">
        <v>2.2000000000000002</v>
      </c>
      <c r="K863" s="829"/>
      <c r="L863" s="851" t="s">
        <v>1704</v>
      </c>
      <c r="M863" s="854" t="s">
        <v>334</v>
      </c>
      <c r="N863" s="857">
        <v>1024301078944</v>
      </c>
      <c r="O863" s="857" t="s">
        <v>94</v>
      </c>
      <c r="P863" s="33" t="s">
        <v>536</v>
      </c>
      <c r="Q863" s="208" t="s">
        <v>1687</v>
      </c>
      <c r="R863" s="39">
        <v>1</v>
      </c>
      <c r="S863" s="39">
        <v>1</v>
      </c>
      <c r="T863" s="39">
        <v>1</v>
      </c>
      <c r="U863" s="39">
        <v>1</v>
      </c>
      <c r="V863" s="39">
        <f t="shared" si="47"/>
        <v>2</v>
      </c>
      <c r="W863" s="39">
        <v>1</v>
      </c>
      <c r="X863" s="273">
        <f t="shared" si="48"/>
        <v>2</v>
      </c>
    </row>
    <row r="864" spans="1:24" s="368" customFormat="1" ht="63.75" customHeight="1">
      <c r="A864" s="873"/>
      <c r="B864" s="873"/>
      <c r="C864" s="846"/>
      <c r="D864" s="906"/>
      <c r="E864" s="906"/>
      <c r="F864" s="846"/>
      <c r="G864" s="849"/>
      <c r="H864" s="849"/>
      <c r="I864" s="831"/>
      <c r="J864" s="849"/>
      <c r="K864" s="831"/>
      <c r="L864" s="852"/>
      <c r="M864" s="855"/>
      <c r="N864" s="858"/>
      <c r="O864" s="858"/>
      <c r="P864" s="33" t="s">
        <v>2157</v>
      </c>
      <c r="Q864" s="208" t="s">
        <v>2545</v>
      </c>
      <c r="R864" s="39"/>
      <c r="S864" s="39"/>
      <c r="T864" s="39"/>
      <c r="U864" s="39"/>
      <c r="V864" s="39"/>
      <c r="W864" s="39"/>
      <c r="X864" s="273"/>
    </row>
    <row r="865" spans="1:24" s="368" customFormat="1" ht="63.75" customHeight="1">
      <c r="A865" s="886"/>
      <c r="B865" s="886"/>
      <c r="C865" s="847"/>
      <c r="D865" s="907"/>
      <c r="E865" s="907"/>
      <c r="F865" s="847"/>
      <c r="G865" s="850"/>
      <c r="H865" s="850"/>
      <c r="I865" s="830"/>
      <c r="J865" s="850"/>
      <c r="K865" s="830"/>
      <c r="L865" s="853"/>
      <c r="M865" s="856"/>
      <c r="N865" s="859"/>
      <c r="O865" s="859"/>
      <c r="P865" s="33" t="s">
        <v>2775</v>
      </c>
      <c r="Q865" s="208" t="s">
        <v>2774</v>
      </c>
      <c r="R865" s="39"/>
      <c r="S865" s="39"/>
      <c r="T865" s="39"/>
      <c r="U865" s="39"/>
      <c r="V865" s="39"/>
      <c r="W865" s="39"/>
      <c r="X865" s="273"/>
    </row>
    <row r="866" spans="1:24" ht="76.5" customHeight="1">
      <c r="A866" s="236">
        <v>609</v>
      </c>
      <c r="B866" s="236">
        <v>29534</v>
      </c>
      <c r="C866" s="287" t="s">
        <v>2247</v>
      </c>
      <c r="D866" s="238" t="s">
        <v>2280</v>
      </c>
      <c r="E866" s="238" t="s">
        <v>2281</v>
      </c>
      <c r="F866" s="287" t="s">
        <v>794</v>
      </c>
      <c r="G866" s="463">
        <v>8.1999999999999993</v>
      </c>
      <c r="H866" s="463">
        <v>1</v>
      </c>
      <c r="I866" s="545"/>
      <c r="J866" s="463">
        <v>1.1000000000000001</v>
      </c>
      <c r="K866" s="545"/>
      <c r="L866" s="73" t="s">
        <v>1704</v>
      </c>
      <c r="M866" s="17" t="s">
        <v>334</v>
      </c>
      <c r="N866" s="398">
        <v>1024301078944</v>
      </c>
      <c r="O866" s="398" t="s">
        <v>179</v>
      </c>
      <c r="P866" s="33" t="s">
        <v>536</v>
      </c>
      <c r="Q866" s="208" t="s">
        <v>1686</v>
      </c>
      <c r="R866" s="39">
        <v>1</v>
      </c>
      <c r="S866" s="39">
        <v>1</v>
      </c>
      <c r="T866" s="39">
        <v>1</v>
      </c>
      <c r="U866" s="39">
        <v>1</v>
      </c>
      <c r="V866" s="39">
        <f t="shared" si="47"/>
        <v>1</v>
      </c>
      <c r="W866" s="39">
        <v>1</v>
      </c>
      <c r="X866" s="273">
        <f t="shared" si="48"/>
        <v>1</v>
      </c>
    </row>
    <row r="867" spans="1:24" ht="207.75" customHeight="1">
      <c r="A867" s="236">
        <v>610</v>
      </c>
      <c r="B867" s="236">
        <v>24403</v>
      </c>
      <c r="C867" s="287" t="s">
        <v>1014</v>
      </c>
      <c r="D867" s="238" t="s">
        <v>2282</v>
      </c>
      <c r="E867" s="238" t="s">
        <v>2283</v>
      </c>
      <c r="F867" s="287" t="s">
        <v>794</v>
      </c>
      <c r="G867" s="463">
        <v>8.1999999999999993</v>
      </c>
      <c r="H867" s="463">
        <v>1</v>
      </c>
      <c r="I867" s="545"/>
      <c r="J867" s="463">
        <v>1.1000000000000001</v>
      </c>
      <c r="K867" s="545"/>
      <c r="L867" s="73" t="s">
        <v>1704</v>
      </c>
      <c r="M867" s="20" t="s">
        <v>334</v>
      </c>
      <c r="N867" s="194">
        <v>1024301078944</v>
      </c>
      <c r="O867" s="194" t="s">
        <v>94</v>
      </c>
      <c r="P867" s="33" t="s">
        <v>537</v>
      </c>
      <c r="Q867" s="208" t="s">
        <v>1622</v>
      </c>
      <c r="R867" s="39">
        <v>1</v>
      </c>
      <c r="S867" s="39">
        <v>1</v>
      </c>
      <c r="T867" s="39">
        <v>1</v>
      </c>
      <c r="U867" s="39">
        <v>1</v>
      </c>
      <c r="V867" s="39">
        <f t="shared" si="47"/>
        <v>1</v>
      </c>
      <c r="W867" s="39">
        <v>1</v>
      </c>
      <c r="X867" s="273">
        <f t="shared" si="48"/>
        <v>1</v>
      </c>
    </row>
    <row r="868" spans="1:24" ht="126" customHeight="1">
      <c r="A868" s="236">
        <v>611</v>
      </c>
      <c r="B868" s="236">
        <v>24459</v>
      </c>
      <c r="C868" s="287" t="s">
        <v>1966</v>
      </c>
      <c r="D868" s="467" t="s">
        <v>1965</v>
      </c>
      <c r="E868" s="467" t="s">
        <v>1964</v>
      </c>
      <c r="F868" s="8" t="s">
        <v>794</v>
      </c>
      <c r="G868" s="282">
        <v>5.0999999999999996</v>
      </c>
      <c r="H868" s="282">
        <v>1</v>
      </c>
      <c r="I868" s="545"/>
      <c r="J868" s="463">
        <v>0.77</v>
      </c>
      <c r="K868" s="545"/>
      <c r="L868" s="73" t="s">
        <v>1704</v>
      </c>
      <c r="M868" s="20" t="s">
        <v>334</v>
      </c>
      <c r="N868" s="194">
        <v>1024301078944</v>
      </c>
      <c r="O868" s="194" t="s">
        <v>94</v>
      </c>
      <c r="P868" s="33" t="s">
        <v>621</v>
      </c>
      <c r="Q868" s="208" t="s">
        <v>1623</v>
      </c>
      <c r="R868" s="39">
        <v>1</v>
      </c>
      <c r="S868" s="39">
        <v>1</v>
      </c>
      <c r="T868" s="39">
        <v>1</v>
      </c>
      <c r="U868" s="39">
        <v>1</v>
      </c>
      <c r="V868" s="39">
        <f t="shared" si="47"/>
        <v>1</v>
      </c>
      <c r="W868" s="39"/>
      <c r="X868" s="273">
        <f t="shared" si="48"/>
        <v>1</v>
      </c>
    </row>
    <row r="869" spans="1:24" ht="232.5" customHeight="1">
      <c r="A869" s="236">
        <v>612</v>
      </c>
      <c r="B869" s="236">
        <v>24718</v>
      </c>
      <c r="C869" s="287" t="s">
        <v>1015</v>
      </c>
      <c r="D869" s="236">
        <v>58.605840000000001</v>
      </c>
      <c r="E869" s="236">
        <v>49.949060000000003</v>
      </c>
      <c r="F869" s="287" t="s">
        <v>794</v>
      </c>
      <c r="G869" s="463">
        <v>8.1999999999999993</v>
      </c>
      <c r="H869" s="463">
        <v>3</v>
      </c>
      <c r="I869" s="545"/>
      <c r="J869" s="463">
        <v>2.31</v>
      </c>
      <c r="K869" s="545"/>
      <c r="L869" s="57" t="s">
        <v>1275</v>
      </c>
      <c r="M869" s="20" t="s">
        <v>334</v>
      </c>
      <c r="N869" s="194">
        <v>1024301078944</v>
      </c>
      <c r="O869" s="194" t="s">
        <v>94</v>
      </c>
      <c r="P869" s="33" t="s">
        <v>538</v>
      </c>
      <c r="Q869" s="208" t="s">
        <v>1624</v>
      </c>
      <c r="R869" s="39">
        <v>1</v>
      </c>
      <c r="S869" s="39">
        <v>1</v>
      </c>
      <c r="T869" s="39">
        <v>1</v>
      </c>
      <c r="U869" s="39">
        <v>1</v>
      </c>
      <c r="V869" s="39">
        <f t="shared" si="47"/>
        <v>3</v>
      </c>
      <c r="W869" s="39">
        <v>1</v>
      </c>
      <c r="X869" s="273">
        <f t="shared" si="48"/>
        <v>3</v>
      </c>
    </row>
    <row r="870" spans="1:24" ht="90.75" thickBot="1">
      <c r="A870" s="236">
        <v>613</v>
      </c>
      <c r="B870" s="464">
        <v>28417</v>
      </c>
      <c r="C870" s="663" t="s">
        <v>1016</v>
      </c>
      <c r="D870" s="238" t="s">
        <v>2284</v>
      </c>
      <c r="E870" s="238" t="s">
        <v>2285</v>
      </c>
      <c r="F870" s="287" t="s">
        <v>794</v>
      </c>
      <c r="G870" s="460">
        <v>8.1999999999999993</v>
      </c>
      <c r="H870" s="460">
        <v>1</v>
      </c>
      <c r="I870" s="501"/>
      <c r="J870" s="795">
        <v>0.77</v>
      </c>
      <c r="K870" s="501"/>
      <c r="L870" s="77" t="s">
        <v>1275</v>
      </c>
      <c r="M870" s="461" t="s">
        <v>334</v>
      </c>
      <c r="N870" s="462">
        <v>1024301078944</v>
      </c>
      <c r="O870" s="462" t="s">
        <v>94</v>
      </c>
      <c r="P870" s="468" t="s">
        <v>506</v>
      </c>
      <c r="Q870" s="469" t="s">
        <v>1625</v>
      </c>
      <c r="R870" s="39">
        <v>1</v>
      </c>
      <c r="S870" s="39">
        <v>1</v>
      </c>
      <c r="T870" s="39">
        <v>1</v>
      </c>
      <c r="U870" s="39">
        <v>1</v>
      </c>
      <c r="V870" s="39">
        <f t="shared" ref="V870:V897" si="49">H870</f>
        <v>1</v>
      </c>
      <c r="W870" s="39">
        <v>1</v>
      </c>
      <c r="X870" s="273">
        <f>H870</f>
        <v>1</v>
      </c>
    </row>
    <row r="871" spans="1:24" ht="60.75" thickBot="1">
      <c r="A871" s="236">
        <v>614</v>
      </c>
      <c r="B871" s="252">
        <v>28475</v>
      </c>
      <c r="C871" s="48" t="s">
        <v>1831</v>
      </c>
      <c r="D871" s="586" t="s">
        <v>1832</v>
      </c>
      <c r="E871" s="586" t="s">
        <v>1833</v>
      </c>
      <c r="F871" s="53" t="s">
        <v>794</v>
      </c>
      <c r="G871" s="8">
        <v>5.0999999999999996</v>
      </c>
      <c r="H871" s="159">
        <v>2</v>
      </c>
      <c r="I871" s="159"/>
      <c r="J871" s="159">
        <v>2.2000000000000002</v>
      </c>
      <c r="K871" s="159"/>
      <c r="L871" s="222" t="s">
        <v>1277</v>
      </c>
      <c r="M871" s="298" t="s">
        <v>334</v>
      </c>
      <c r="N871" s="293">
        <v>1024301078944</v>
      </c>
      <c r="O871" s="293" t="s">
        <v>179</v>
      </c>
      <c r="P871" s="47" t="s">
        <v>515</v>
      </c>
      <c r="Q871" s="223" t="s">
        <v>1626</v>
      </c>
      <c r="R871" s="39">
        <v>1</v>
      </c>
      <c r="S871" s="39">
        <v>1</v>
      </c>
      <c r="T871" s="39"/>
      <c r="U871" s="39">
        <v>1</v>
      </c>
      <c r="V871" s="39">
        <f t="shared" si="49"/>
        <v>2</v>
      </c>
      <c r="W871" s="39">
        <v>1</v>
      </c>
      <c r="X871" s="273">
        <f>H871</f>
        <v>2</v>
      </c>
    </row>
    <row r="872" spans="1:24" ht="45">
      <c r="A872" s="236">
        <v>615</v>
      </c>
      <c r="B872" s="253">
        <v>28476</v>
      </c>
      <c r="C872" s="42" t="s">
        <v>1017</v>
      </c>
      <c r="D872" s="603" t="s">
        <v>759</v>
      </c>
      <c r="E872" s="603" t="s">
        <v>760</v>
      </c>
      <c r="F872" s="52" t="s">
        <v>539</v>
      </c>
      <c r="G872" s="42">
        <v>6</v>
      </c>
      <c r="H872" s="43">
        <v>1</v>
      </c>
      <c r="I872" s="43"/>
      <c r="J872" s="43">
        <v>1.1000000000000001</v>
      </c>
      <c r="K872" s="43"/>
      <c r="L872" s="74"/>
      <c r="M872" s="43" t="s">
        <v>764</v>
      </c>
      <c r="N872" s="44" t="s">
        <v>762</v>
      </c>
      <c r="O872" s="45" t="s">
        <v>761</v>
      </c>
      <c r="P872" s="46" t="s">
        <v>764</v>
      </c>
      <c r="Q872" s="42" t="s">
        <v>1017</v>
      </c>
      <c r="R872" s="39">
        <v>1</v>
      </c>
      <c r="S872" s="39">
        <v>0</v>
      </c>
      <c r="T872" s="39">
        <v>1</v>
      </c>
      <c r="U872" s="39"/>
      <c r="V872" s="39">
        <f t="shared" si="49"/>
        <v>1</v>
      </c>
      <c r="W872" s="39"/>
      <c r="X872" s="273">
        <v>0</v>
      </c>
    </row>
    <row r="873" spans="1:24" ht="75">
      <c r="A873" s="236">
        <v>616</v>
      </c>
      <c r="B873" s="238">
        <v>28480</v>
      </c>
      <c r="C873" s="48" t="s">
        <v>1018</v>
      </c>
      <c r="D873" s="587" t="s">
        <v>765</v>
      </c>
      <c r="E873" s="587" t="s">
        <v>766</v>
      </c>
      <c r="F873" s="53" t="s">
        <v>794</v>
      </c>
      <c r="G873" s="48">
        <v>3</v>
      </c>
      <c r="H873" s="49">
        <v>1</v>
      </c>
      <c r="I873" s="49"/>
      <c r="J873" s="49">
        <v>1.1000000000000001</v>
      </c>
      <c r="K873" s="49"/>
      <c r="L873" s="75"/>
      <c r="M873" s="49" t="s">
        <v>767</v>
      </c>
      <c r="N873" s="50">
        <v>1024301082618</v>
      </c>
      <c r="O873" s="51" t="s">
        <v>768</v>
      </c>
      <c r="P873" s="47" t="s">
        <v>767</v>
      </c>
      <c r="Q873" s="48" t="s">
        <v>1018</v>
      </c>
      <c r="R873" s="39">
        <v>1</v>
      </c>
      <c r="S873" s="39">
        <v>0</v>
      </c>
      <c r="T873" s="39">
        <v>1</v>
      </c>
      <c r="U873" s="39"/>
      <c r="V873" s="39">
        <f t="shared" si="49"/>
        <v>1</v>
      </c>
      <c r="W873" s="39"/>
      <c r="X873" s="273">
        <v>0</v>
      </c>
    </row>
    <row r="874" spans="1:24" ht="75">
      <c r="A874" s="236">
        <v>617</v>
      </c>
      <c r="B874" s="236">
        <v>29326</v>
      </c>
      <c r="C874" s="287" t="s">
        <v>1284</v>
      </c>
      <c r="D874" s="467" t="s">
        <v>1286</v>
      </c>
      <c r="E874" s="467" t="s">
        <v>1285</v>
      </c>
      <c r="F874" s="53" t="s">
        <v>794</v>
      </c>
      <c r="G874" s="463">
        <v>8.1999999999999993</v>
      </c>
      <c r="H874" s="463">
        <v>1</v>
      </c>
      <c r="I874" s="545"/>
      <c r="J874" s="463">
        <v>1.1000000000000001</v>
      </c>
      <c r="K874" s="545"/>
      <c r="L874" s="287" t="s">
        <v>1275</v>
      </c>
      <c r="M874" s="17" t="s">
        <v>334</v>
      </c>
      <c r="N874" s="398">
        <v>1024301078944</v>
      </c>
      <c r="O874" s="398" t="s">
        <v>94</v>
      </c>
      <c r="P874" s="287" t="s">
        <v>1287</v>
      </c>
      <c r="Q874" s="218" t="s">
        <v>2213</v>
      </c>
      <c r="R874" s="39">
        <v>1</v>
      </c>
      <c r="S874" s="39">
        <v>1</v>
      </c>
      <c r="T874" s="39">
        <v>1</v>
      </c>
      <c r="U874" s="39">
        <v>1</v>
      </c>
      <c r="V874" s="39">
        <f t="shared" si="49"/>
        <v>1</v>
      </c>
      <c r="W874" s="39">
        <v>1</v>
      </c>
      <c r="X874" s="273">
        <f>H874</f>
        <v>1</v>
      </c>
    </row>
    <row r="875" spans="1:24" ht="60">
      <c r="A875" s="236">
        <v>618</v>
      </c>
      <c r="B875" s="236">
        <v>29412</v>
      </c>
      <c r="C875" s="287" t="s">
        <v>1664</v>
      </c>
      <c r="D875" s="467" t="s">
        <v>1967</v>
      </c>
      <c r="E875" s="467" t="s">
        <v>1968</v>
      </c>
      <c r="F875" s="8" t="s">
        <v>794</v>
      </c>
      <c r="G875" s="282">
        <v>5.0999999999999996</v>
      </c>
      <c r="H875" s="282">
        <v>1</v>
      </c>
      <c r="I875" s="545"/>
      <c r="J875" s="295">
        <v>1.1000000000000001</v>
      </c>
      <c r="K875" s="295"/>
      <c r="L875" s="8" t="s">
        <v>1275</v>
      </c>
      <c r="M875" s="20" t="s">
        <v>334</v>
      </c>
      <c r="N875" s="194">
        <v>1024301078944</v>
      </c>
      <c r="O875" s="194" t="s">
        <v>179</v>
      </c>
      <c r="P875" s="8" t="s">
        <v>1665</v>
      </c>
      <c r="Q875" s="218" t="s">
        <v>1666</v>
      </c>
      <c r="R875" s="39">
        <v>1</v>
      </c>
      <c r="S875" s="39">
        <v>1</v>
      </c>
      <c r="T875" s="39">
        <v>1</v>
      </c>
      <c r="U875" s="39">
        <v>1</v>
      </c>
      <c r="V875" s="39">
        <f t="shared" si="49"/>
        <v>1</v>
      </c>
      <c r="W875" s="39"/>
      <c r="X875" s="273">
        <f>H875</f>
        <v>1</v>
      </c>
    </row>
    <row r="876" spans="1:24" ht="120">
      <c r="A876" s="236">
        <v>619</v>
      </c>
      <c r="B876" s="236">
        <v>29413</v>
      </c>
      <c r="C876" s="287" t="s">
        <v>1671</v>
      </c>
      <c r="D876" s="467" t="s">
        <v>1668</v>
      </c>
      <c r="E876" s="467" t="s">
        <v>1667</v>
      </c>
      <c r="F876" s="8" t="s">
        <v>794</v>
      </c>
      <c r="G876" s="288">
        <v>5.0999999999999996</v>
      </c>
      <c r="H876" s="282">
        <v>2</v>
      </c>
      <c r="I876" s="545"/>
      <c r="J876" s="282">
        <v>2.2000000000000002</v>
      </c>
      <c r="K876" s="545"/>
      <c r="L876" s="8" t="s">
        <v>1275</v>
      </c>
      <c r="M876" s="17" t="s">
        <v>334</v>
      </c>
      <c r="N876" s="281">
        <v>1024301078944</v>
      </c>
      <c r="O876" s="281" t="s">
        <v>281</v>
      </c>
      <c r="P876" s="8" t="s">
        <v>1669</v>
      </c>
      <c r="Q876" s="218" t="s">
        <v>1670</v>
      </c>
      <c r="R876" s="39">
        <v>1</v>
      </c>
      <c r="S876" s="39">
        <v>1</v>
      </c>
      <c r="T876" s="39">
        <v>1</v>
      </c>
      <c r="U876" s="39">
        <v>1</v>
      </c>
      <c r="V876" s="39">
        <f t="shared" si="49"/>
        <v>2</v>
      </c>
      <c r="W876" s="39"/>
      <c r="X876" s="273">
        <f>H876</f>
        <v>2</v>
      </c>
    </row>
    <row r="877" spans="1:24" ht="75.75" customHeight="1">
      <c r="A877" s="236">
        <v>620</v>
      </c>
      <c r="B877" s="236">
        <v>10487</v>
      </c>
      <c r="C877" s="287" t="s">
        <v>1688</v>
      </c>
      <c r="D877" s="467" t="s">
        <v>1689</v>
      </c>
      <c r="E877" s="467" t="s">
        <v>1690</v>
      </c>
      <c r="F877" s="8" t="s">
        <v>609</v>
      </c>
      <c r="G877" s="184">
        <v>3</v>
      </c>
      <c r="H877" s="184">
        <v>1</v>
      </c>
      <c r="I877" s="545"/>
      <c r="J877" s="184">
        <v>0.77</v>
      </c>
      <c r="K877" s="545"/>
      <c r="L877" s="8"/>
      <c r="M877" s="17" t="s">
        <v>1691</v>
      </c>
      <c r="N877" s="183">
        <v>1144345022656</v>
      </c>
      <c r="O877" s="183" t="s">
        <v>1692</v>
      </c>
      <c r="P877" s="8" t="s">
        <v>1691</v>
      </c>
      <c r="Q877" s="287" t="s">
        <v>1688</v>
      </c>
      <c r="R877" s="39">
        <v>1</v>
      </c>
      <c r="S877" s="39">
        <v>0</v>
      </c>
      <c r="T877" s="39">
        <v>1</v>
      </c>
      <c r="U877" s="39"/>
      <c r="V877" s="39">
        <f t="shared" si="49"/>
        <v>1</v>
      </c>
      <c r="W877" s="39"/>
      <c r="X877" s="273">
        <v>0</v>
      </c>
    </row>
    <row r="878" spans="1:24" ht="80.25" customHeight="1">
      <c r="A878" s="236">
        <v>621</v>
      </c>
      <c r="B878" s="236">
        <v>29537</v>
      </c>
      <c r="C878" s="17" t="s">
        <v>1700</v>
      </c>
      <c r="D878" s="467" t="s">
        <v>1701</v>
      </c>
      <c r="E878" s="467" t="s">
        <v>1702</v>
      </c>
      <c r="F878" s="8" t="s">
        <v>609</v>
      </c>
      <c r="G878" s="184"/>
      <c r="H878" s="184">
        <v>1</v>
      </c>
      <c r="I878" s="545"/>
      <c r="J878" s="184">
        <v>0.12</v>
      </c>
      <c r="K878" s="560"/>
      <c r="L878" s="187" t="s">
        <v>1704</v>
      </c>
      <c r="M878" s="17" t="s">
        <v>2169</v>
      </c>
      <c r="N878" s="183">
        <v>1124300000550</v>
      </c>
      <c r="O878" s="398" t="s">
        <v>2170</v>
      </c>
      <c r="P878" s="8" t="s">
        <v>1703</v>
      </c>
      <c r="Q878" s="218" t="s">
        <v>2076</v>
      </c>
      <c r="R878" s="39">
        <v>1</v>
      </c>
      <c r="S878" s="39">
        <v>1</v>
      </c>
      <c r="T878" s="39">
        <v>1</v>
      </c>
      <c r="U878" s="39">
        <v>1</v>
      </c>
      <c r="V878" s="39">
        <f t="shared" si="49"/>
        <v>1</v>
      </c>
      <c r="W878" s="39"/>
      <c r="X878" s="273">
        <f>H878</f>
        <v>1</v>
      </c>
    </row>
    <row r="879" spans="1:24" ht="96" customHeight="1">
      <c r="A879" s="236">
        <v>622</v>
      </c>
      <c r="B879" s="236">
        <v>15122</v>
      </c>
      <c r="C879" s="287" t="s">
        <v>1716</v>
      </c>
      <c r="D879" s="467" t="s">
        <v>1713</v>
      </c>
      <c r="E879" s="467" t="s">
        <v>1712</v>
      </c>
      <c r="F879" s="8" t="s">
        <v>609</v>
      </c>
      <c r="G879" s="184"/>
      <c r="H879" s="184">
        <v>5</v>
      </c>
      <c r="I879" s="545"/>
      <c r="J879" s="184">
        <v>3.75</v>
      </c>
      <c r="K879" s="545"/>
      <c r="L879" s="186" t="s">
        <v>1710</v>
      </c>
      <c r="M879" s="17" t="s">
        <v>1714</v>
      </c>
      <c r="N879" s="183">
        <v>1024301080726</v>
      </c>
      <c r="O879" s="183" t="s">
        <v>1715</v>
      </c>
      <c r="P879" s="8" t="s">
        <v>1714</v>
      </c>
      <c r="Q879" s="287" t="s">
        <v>1716</v>
      </c>
      <c r="R879" s="39">
        <v>1</v>
      </c>
      <c r="S879" s="39">
        <v>0</v>
      </c>
      <c r="T879" s="39">
        <v>1</v>
      </c>
      <c r="U879" s="39"/>
      <c r="V879" s="39">
        <f t="shared" si="49"/>
        <v>5</v>
      </c>
      <c r="W879" s="39"/>
      <c r="X879" s="273">
        <v>0</v>
      </c>
    </row>
    <row r="880" spans="1:24" ht="96" customHeight="1">
      <c r="A880" s="236">
        <v>623</v>
      </c>
      <c r="B880" s="254">
        <v>29639</v>
      </c>
      <c r="C880" s="287" t="s">
        <v>1731</v>
      </c>
      <c r="D880" s="467" t="s">
        <v>1732</v>
      </c>
      <c r="E880" s="467" t="s">
        <v>1733</v>
      </c>
      <c r="F880" s="8" t="s">
        <v>609</v>
      </c>
      <c r="G880" s="184">
        <v>3</v>
      </c>
      <c r="H880" s="184">
        <v>1</v>
      </c>
      <c r="I880" s="545"/>
      <c r="J880" s="184">
        <v>1.1000000000000001</v>
      </c>
      <c r="K880" s="545"/>
      <c r="L880" s="186"/>
      <c r="M880" s="17" t="s">
        <v>1735</v>
      </c>
      <c r="N880" s="183">
        <v>31845000033454</v>
      </c>
      <c r="O880" s="183" t="s">
        <v>1734</v>
      </c>
      <c r="P880" s="8" t="s">
        <v>1736</v>
      </c>
      <c r="Q880" s="287" t="s">
        <v>1731</v>
      </c>
      <c r="R880" s="39">
        <v>1</v>
      </c>
      <c r="S880" s="39">
        <v>0</v>
      </c>
      <c r="T880" s="39">
        <v>1</v>
      </c>
      <c r="U880" s="39"/>
      <c r="V880" s="39">
        <f t="shared" si="49"/>
        <v>1</v>
      </c>
      <c r="W880" s="39"/>
      <c r="X880" s="273">
        <v>0</v>
      </c>
    </row>
    <row r="881" spans="1:24" ht="96" customHeight="1">
      <c r="A881" s="236">
        <v>624</v>
      </c>
      <c r="B881" s="254">
        <v>29935</v>
      </c>
      <c r="C881" s="287" t="s">
        <v>1779</v>
      </c>
      <c r="D881" s="467" t="s">
        <v>1780</v>
      </c>
      <c r="E881" s="467" t="s">
        <v>1781</v>
      </c>
      <c r="F881" s="8" t="s">
        <v>1782</v>
      </c>
      <c r="G881" s="184">
        <v>9</v>
      </c>
      <c r="H881" s="184">
        <v>2</v>
      </c>
      <c r="I881" s="545"/>
      <c r="J881" s="184">
        <v>2.2000000000000002</v>
      </c>
      <c r="K881" s="545"/>
      <c r="L881" s="186"/>
      <c r="M881" s="17" t="s">
        <v>1778</v>
      </c>
      <c r="N881" s="183">
        <v>1024301081837</v>
      </c>
      <c r="O881" s="183" t="s">
        <v>1777</v>
      </c>
      <c r="P881" s="8" t="s">
        <v>1778</v>
      </c>
      <c r="Q881" s="287" t="s">
        <v>1779</v>
      </c>
      <c r="R881" s="39">
        <v>1</v>
      </c>
      <c r="S881" s="39">
        <v>0</v>
      </c>
      <c r="T881" s="39">
        <v>1</v>
      </c>
      <c r="U881" s="39"/>
      <c r="V881" s="39">
        <f t="shared" si="49"/>
        <v>2</v>
      </c>
      <c r="W881" s="39"/>
      <c r="X881" s="273">
        <v>0</v>
      </c>
    </row>
    <row r="882" spans="1:24" ht="39" customHeight="1">
      <c r="A882" s="236">
        <v>625</v>
      </c>
      <c r="B882" s="254">
        <v>29552</v>
      </c>
      <c r="C882" s="287" t="s">
        <v>1796</v>
      </c>
      <c r="D882" s="467" t="s">
        <v>2211</v>
      </c>
      <c r="E882" s="467" t="s">
        <v>2212</v>
      </c>
      <c r="F882" s="287" t="s">
        <v>539</v>
      </c>
      <c r="G882" s="184">
        <v>4</v>
      </c>
      <c r="H882" s="184">
        <v>2</v>
      </c>
      <c r="I882" s="545"/>
      <c r="J882" s="184">
        <v>1.43</v>
      </c>
      <c r="K882" s="545"/>
      <c r="L882" s="186"/>
      <c r="M882" s="17" t="s">
        <v>334</v>
      </c>
      <c r="N882" s="398">
        <v>1024301078944</v>
      </c>
      <c r="O882" s="398" t="s">
        <v>281</v>
      </c>
      <c r="P882" s="287" t="s">
        <v>1287</v>
      </c>
      <c r="Q882" s="218" t="s">
        <v>2214</v>
      </c>
      <c r="R882" s="39">
        <v>1</v>
      </c>
      <c r="S882" s="39">
        <v>0</v>
      </c>
      <c r="T882" s="39">
        <v>1</v>
      </c>
      <c r="U882" s="39">
        <v>1</v>
      </c>
      <c r="V882" s="39">
        <f t="shared" si="49"/>
        <v>2</v>
      </c>
      <c r="W882" s="39"/>
      <c r="X882" s="273">
        <v>0</v>
      </c>
    </row>
    <row r="883" spans="1:24" ht="48" customHeight="1">
      <c r="A883" s="236">
        <v>626</v>
      </c>
      <c r="B883" s="254">
        <v>30318</v>
      </c>
      <c r="C883" s="287" t="s">
        <v>1797</v>
      </c>
      <c r="D883" s="467" t="s">
        <v>1799</v>
      </c>
      <c r="E883" s="467" t="s">
        <v>1798</v>
      </c>
      <c r="F883" s="8" t="s">
        <v>1283</v>
      </c>
      <c r="G883" s="184">
        <v>5.6</v>
      </c>
      <c r="H883" s="184">
        <v>4</v>
      </c>
      <c r="I883" s="545"/>
      <c r="J883" s="184">
        <v>3</v>
      </c>
      <c r="K883" s="545"/>
      <c r="L883" s="186"/>
      <c r="M883" s="17" t="s">
        <v>689</v>
      </c>
      <c r="N883" s="183">
        <v>1114345004729</v>
      </c>
      <c r="O883" s="183" t="s">
        <v>1800</v>
      </c>
      <c r="P883" s="8" t="s">
        <v>689</v>
      </c>
      <c r="Q883" s="287" t="s">
        <v>1797</v>
      </c>
      <c r="R883" s="39">
        <v>1</v>
      </c>
      <c r="S883" s="39">
        <v>0</v>
      </c>
      <c r="T883" s="39">
        <v>1</v>
      </c>
      <c r="U883" s="39"/>
      <c r="V883" s="39">
        <f t="shared" si="49"/>
        <v>4</v>
      </c>
      <c r="W883" s="39"/>
      <c r="X883" s="273">
        <v>0</v>
      </c>
    </row>
    <row r="884" spans="1:24" ht="79.5" customHeight="1">
      <c r="A884" s="236">
        <v>627</v>
      </c>
      <c r="B884" s="254">
        <v>31688</v>
      </c>
      <c r="C884" s="287" t="s">
        <v>2007</v>
      </c>
      <c r="D884" s="467" t="s">
        <v>2010</v>
      </c>
      <c r="E884" s="467" t="s">
        <v>2009</v>
      </c>
      <c r="F884" s="287" t="s">
        <v>2011</v>
      </c>
      <c r="G884" s="299">
        <v>6</v>
      </c>
      <c r="H884" s="299">
        <v>1</v>
      </c>
      <c r="I884" s="545"/>
      <c r="J884" s="299">
        <v>1.1000000000000001</v>
      </c>
      <c r="K884" s="545"/>
      <c r="L884" s="186"/>
      <c r="M884" s="17" t="s">
        <v>2012</v>
      </c>
      <c r="N884" s="300">
        <v>1134345022008</v>
      </c>
      <c r="O884" s="300" t="s">
        <v>2013</v>
      </c>
      <c r="P884" s="287" t="s">
        <v>2012</v>
      </c>
      <c r="Q884" s="287" t="s">
        <v>2007</v>
      </c>
      <c r="R884" s="39">
        <v>1</v>
      </c>
      <c r="S884" s="39"/>
      <c r="T884" s="39">
        <v>1</v>
      </c>
      <c r="U884" s="39"/>
      <c r="V884" s="39">
        <f t="shared" si="49"/>
        <v>1</v>
      </c>
      <c r="W884" s="39"/>
      <c r="X884" s="273"/>
    </row>
    <row r="885" spans="1:24" ht="48" customHeight="1">
      <c r="A885" s="236">
        <v>628</v>
      </c>
      <c r="B885" s="254">
        <v>31689</v>
      </c>
      <c r="C885" s="287" t="s">
        <v>2008</v>
      </c>
      <c r="D885" s="467" t="s">
        <v>2015</v>
      </c>
      <c r="E885" s="467" t="s">
        <v>2014</v>
      </c>
      <c r="F885" s="287" t="s">
        <v>2011</v>
      </c>
      <c r="G885" s="299">
        <v>6</v>
      </c>
      <c r="H885" s="299">
        <v>1</v>
      </c>
      <c r="I885" s="545"/>
      <c r="J885" s="299">
        <v>1.1000000000000001</v>
      </c>
      <c r="K885" s="545"/>
      <c r="L885" s="186"/>
      <c r="M885" s="17" t="s">
        <v>2012</v>
      </c>
      <c r="N885" s="300">
        <v>1134345022008</v>
      </c>
      <c r="O885" s="300" t="s">
        <v>2013</v>
      </c>
      <c r="P885" s="287" t="s">
        <v>2012</v>
      </c>
      <c r="Q885" s="287" t="s">
        <v>2008</v>
      </c>
      <c r="R885" s="39">
        <v>1</v>
      </c>
      <c r="S885" s="39"/>
      <c r="T885" s="39">
        <v>1</v>
      </c>
      <c r="U885" s="39"/>
      <c r="V885" s="39">
        <f t="shared" si="49"/>
        <v>1</v>
      </c>
      <c r="W885" s="39"/>
      <c r="X885" s="273"/>
    </row>
    <row r="886" spans="1:24" s="368" customFormat="1" ht="48" customHeight="1">
      <c r="A886" s="236">
        <v>629</v>
      </c>
      <c r="B886" s="254">
        <v>31985</v>
      </c>
      <c r="C886" s="287" t="s">
        <v>2048</v>
      </c>
      <c r="D886" s="467" t="s">
        <v>2044</v>
      </c>
      <c r="E886" s="467" t="s">
        <v>2043</v>
      </c>
      <c r="F886" s="287" t="s">
        <v>2045</v>
      </c>
      <c r="G886" s="399">
        <v>4</v>
      </c>
      <c r="H886" s="399">
        <v>1</v>
      </c>
      <c r="I886" s="545"/>
      <c r="J886" s="399">
        <v>1.1000000000000001</v>
      </c>
      <c r="K886" s="545"/>
      <c r="L886" s="186"/>
      <c r="M886" s="17" t="s">
        <v>2046</v>
      </c>
      <c r="N886" s="398">
        <v>1104345014278</v>
      </c>
      <c r="O886" s="398" t="s">
        <v>2047</v>
      </c>
      <c r="P886" s="17" t="s">
        <v>2046</v>
      </c>
      <c r="Q886" s="287" t="s">
        <v>2048</v>
      </c>
      <c r="R886" s="39">
        <v>1</v>
      </c>
      <c r="S886" s="39"/>
      <c r="T886" s="39">
        <v>1</v>
      </c>
      <c r="U886" s="39"/>
      <c r="V886" s="39">
        <f t="shared" si="49"/>
        <v>1</v>
      </c>
      <c r="W886" s="39"/>
      <c r="X886" s="273"/>
    </row>
    <row r="887" spans="1:24" s="368" customFormat="1" ht="48" customHeight="1">
      <c r="A887" s="236">
        <v>630</v>
      </c>
      <c r="B887" s="254">
        <v>10628</v>
      </c>
      <c r="C887" s="287" t="s">
        <v>2057</v>
      </c>
      <c r="D887" s="593">
        <v>58.63496</v>
      </c>
      <c r="E887" s="593">
        <v>49.834629999999997</v>
      </c>
      <c r="F887" s="287" t="s">
        <v>1283</v>
      </c>
      <c r="G887" s="421">
        <v>5</v>
      </c>
      <c r="H887" s="421">
        <v>2</v>
      </c>
      <c r="I887" s="545"/>
      <c r="J887" s="421">
        <v>2.2000000000000002</v>
      </c>
      <c r="K887" s="545"/>
      <c r="L887" s="186"/>
      <c r="M887" s="17" t="s">
        <v>2058</v>
      </c>
      <c r="N887" s="398">
        <v>1044316878869</v>
      </c>
      <c r="O887" s="398" t="s">
        <v>2059</v>
      </c>
      <c r="P887" s="17" t="s">
        <v>2058</v>
      </c>
      <c r="Q887" s="287" t="s">
        <v>2057</v>
      </c>
      <c r="R887" s="39">
        <v>1</v>
      </c>
      <c r="S887" s="39"/>
      <c r="T887" s="39">
        <v>1</v>
      </c>
      <c r="U887" s="39"/>
      <c r="V887" s="39">
        <f t="shared" si="49"/>
        <v>2</v>
      </c>
      <c r="W887" s="39"/>
      <c r="X887" s="273"/>
    </row>
    <row r="888" spans="1:24" s="368" customFormat="1" ht="61.5" customHeight="1">
      <c r="A888" s="236">
        <v>631</v>
      </c>
      <c r="B888" s="254">
        <v>18249</v>
      </c>
      <c r="C888" s="287" t="s">
        <v>2071</v>
      </c>
      <c r="D888" s="593">
        <v>58.5443</v>
      </c>
      <c r="E888" s="593">
        <v>49.852890000000002</v>
      </c>
      <c r="F888" s="287" t="s">
        <v>1283</v>
      </c>
      <c r="G888" s="421">
        <v>4</v>
      </c>
      <c r="H888" s="421">
        <v>1</v>
      </c>
      <c r="I888" s="545"/>
      <c r="J888" s="421">
        <v>1.1000000000000001</v>
      </c>
      <c r="K888" s="545"/>
      <c r="L888" s="186"/>
      <c r="M888" s="17" t="s">
        <v>2073</v>
      </c>
      <c r="N888" s="398">
        <v>1034316537804</v>
      </c>
      <c r="O888" s="398" t="s">
        <v>2072</v>
      </c>
      <c r="P888" s="17"/>
      <c r="Q888" s="287" t="s">
        <v>2071</v>
      </c>
      <c r="R888" s="39">
        <v>1</v>
      </c>
      <c r="S888" s="39"/>
      <c r="T888" s="39">
        <v>1</v>
      </c>
      <c r="U888" s="39"/>
      <c r="V888" s="39">
        <f t="shared" si="49"/>
        <v>1</v>
      </c>
      <c r="W888" s="39"/>
      <c r="X888" s="273"/>
    </row>
    <row r="889" spans="1:24" s="368" customFormat="1" ht="48" customHeight="1">
      <c r="A889" s="236">
        <v>632</v>
      </c>
      <c r="B889" s="254">
        <v>26927</v>
      </c>
      <c r="C889" s="287" t="s">
        <v>2164</v>
      </c>
      <c r="D889" s="593">
        <v>58.645359999999997</v>
      </c>
      <c r="E889" s="593">
        <v>49.85089</v>
      </c>
      <c r="F889" s="287" t="s">
        <v>1283</v>
      </c>
      <c r="G889" s="421">
        <v>4</v>
      </c>
      <c r="H889" s="421">
        <v>1</v>
      </c>
      <c r="I889" s="545"/>
      <c r="J889" s="421">
        <v>1.1000000000000001</v>
      </c>
      <c r="K889" s="545"/>
      <c r="L889" s="186"/>
      <c r="M889" s="17" t="s">
        <v>2165</v>
      </c>
      <c r="N889" s="398">
        <v>1074345057555</v>
      </c>
      <c r="O889" s="398" t="s">
        <v>2165</v>
      </c>
      <c r="P889" s="17"/>
      <c r="Q889" s="287" t="s">
        <v>2164</v>
      </c>
      <c r="R889" s="39">
        <v>1</v>
      </c>
      <c r="S889" s="39"/>
      <c r="T889" s="39">
        <v>1</v>
      </c>
      <c r="U889" s="39"/>
      <c r="V889" s="39">
        <f t="shared" si="49"/>
        <v>1</v>
      </c>
      <c r="W889" s="39"/>
      <c r="X889" s="273"/>
    </row>
    <row r="890" spans="1:24" s="368" customFormat="1" ht="48" customHeight="1">
      <c r="A890" s="424">
        <v>634</v>
      </c>
      <c r="B890" s="703">
        <v>28317</v>
      </c>
      <c r="C890" s="713" t="s">
        <v>2181</v>
      </c>
      <c r="D890" s="599">
        <v>58.635649999999998</v>
      </c>
      <c r="E890" s="599">
        <v>49.841430000000003</v>
      </c>
      <c r="F890" s="713"/>
      <c r="G890" s="712"/>
      <c r="H890" s="712">
        <v>1</v>
      </c>
      <c r="I890" s="712"/>
      <c r="J890" s="712">
        <v>1.1000000000000001</v>
      </c>
      <c r="K890" s="712"/>
      <c r="L890" s="704"/>
      <c r="M890" s="12" t="s">
        <v>2175</v>
      </c>
      <c r="N890" s="15">
        <v>1024301081397</v>
      </c>
      <c r="O890" s="15" t="s">
        <v>2182</v>
      </c>
      <c r="P890" s="12" t="s">
        <v>2175</v>
      </c>
      <c r="Q890" s="713" t="s">
        <v>2181</v>
      </c>
      <c r="R890" s="39">
        <v>1</v>
      </c>
      <c r="S890" s="39"/>
      <c r="T890" s="39"/>
      <c r="U890" s="39"/>
      <c r="V890" s="39">
        <f t="shared" si="49"/>
        <v>1</v>
      </c>
      <c r="W890" s="39"/>
      <c r="X890" s="273"/>
    </row>
    <row r="891" spans="1:24" s="368" customFormat="1" ht="48" customHeight="1">
      <c r="A891" s="711">
        <v>635</v>
      </c>
      <c r="B891" s="454">
        <v>32365</v>
      </c>
      <c r="C891" s="682" t="s">
        <v>2221</v>
      </c>
      <c r="D891" s="593" t="s">
        <v>2222</v>
      </c>
      <c r="E891" s="593" t="s">
        <v>2223</v>
      </c>
      <c r="F891" s="453" t="s">
        <v>1283</v>
      </c>
      <c r="G891" s="452">
        <v>4.5</v>
      </c>
      <c r="H891" s="452">
        <v>1</v>
      </c>
      <c r="I891" s="491"/>
      <c r="J891" s="452">
        <v>1.1000000000000001</v>
      </c>
      <c r="K891" s="491"/>
      <c r="L891" s="455"/>
      <c r="M891" s="17" t="s">
        <v>2224</v>
      </c>
      <c r="N891" s="398">
        <v>1024301079373</v>
      </c>
      <c r="O891" s="398" t="s">
        <v>2225</v>
      </c>
      <c r="P891" s="17" t="s">
        <v>2224</v>
      </c>
      <c r="Q891" s="622" t="s">
        <v>2221</v>
      </c>
      <c r="R891" s="39">
        <v>1</v>
      </c>
      <c r="S891" s="39"/>
      <c r="T891" s="39">
        <v>1</v>
      </c>
      <c r="U891" s="39"/>
      <c r="V891" s="39">
        <f t="shared" si="49"/>
        <v>1</v>
      </c>
      <c r="W891" s="39"/>
      <c r="X891" s="273"/>
    </row>
    <row r="892" spans="1:24" s="368" customFormat="1" ht="48" customHeight="1">
      <c r="A892" s="711">
        <v>636</v>
      </c>
      <c r="B892" s="703">
        <v>32920</v>
      </c>
      <c r="C892" s="702" t="s">
        <v>2629</v>
      </c>
      <c r="D892" s="599" t="s">
        <v>2630</v>
      </c>
      <c r="E892" s="599" t="s">
        <v>2631</v>
      </c>
      <c r="F892" s="702" t="s">
        <v>2632</v>
      </c>
      <c r="G892" s="701"/>
      <c r="H892" s="701">
        <v>1</v>
      </c>
      <c r="I892" s="701"/>
      <c r="J892" s="701">
        <v>1.1000000000000001</v>
      </c>
      <c r="K892" s="701"/>
      <c r="L892" s="704"/>
      <c r="M892" s="12" t="s">
        <v>2633</v>
      </c>
      <c r="N892" s="15" t="s">
        <v>2634</v>
      </c>
      <c r="O892" s="15" t="s">
        <v>2635</v>
      </c>
      <c r="P892" s="12" t="s">
        <v>2633</v>
      </c>
      <c r="Q892" s="15" t="s">
        <v>2635</v>
      </c>
      <c r="R892" s="39">
        <v>1</v>
      </c>
      <c r="S892" s="39"/>
      <c r="T892" s="39"/>
      <c r="U892" s="39"/>
      <c r="V892" s="39">
        <f t="shared" si="49"/>
        <v>1</v>
      </c>
      <c r="W892" s="39"/>
      <c r="X892" s="273"/>
    </row>
    <row r="893" spans="1:24" s="368" customFormat="1" ht="64.5" customHeight="1">
      <c r="A893" s="711">
        <v>637</v>
      </c>
      <c r="B893" s="703">
        <v>32982</v>
      </c>
      <c r="C893" s="706" t="s">
        <v>2650</v>
      </c>
      <c r="D893" s="599" t="s">
        <v>2645</v>
      </c>
      <c r="E893" s="599" t="s">
        <v>2644</v>
      </c>
      <c r="F893" s="706" t="s">
        <v>1782</v>
      </c>
      <c r="G893" s="705"/>
      <c r="H893" s="705">
        <v>1</v>
      </c>
      <c r="I893" s="705"/>
      <c r="J893" s="705">
        <v>8</v>
      </c>
      <c r="K893" s="705"/>
      <c r="L893" s="704"/>
      <c r="M893" s="12" t="s">
        <v>2647</v>
      </c>
      <c r="N893" s="15" t="s">
        <v>2646</v>
      </c>
      <c r="O893" s="15" t="s">
        <v>1777</v>
      </c>
      <c r="P893" s="12" t="s">
        <v>2648</v>
      </c>
      <c r="Q893" s="15" t="s">
        <v>2649</v>
      </c>
      <c r="R893" s="39">
        <v>1</v>
      </c>
      <c r="S893" s="39"/>
      <c r="T893" s="39"/>
      <c r="U893" s="39"/>
      <c r="V893" s="39">
        <f t="shared" si="49"/>
        <v>1</v>
      </c>
      <c r="W893" s="39"/>
      <c r="X893" s="273"/>
    </row>
    <row r="894" spans="1:24" s="368" customFormat="1" ht="64.5" customHeight="1">
      <c r="A894" s="722">
        <v>638</v>
      </c>
      <c r="B894" s="454">
        <v>33068</v>
      </c>
      <c r="C894" s="758" t="s">
        <v>2679</v>
      </c>
      <c r="D894" s="467" t="s">
        <v>2681</v>
      </c>
      <c r="E894" s="467" t="s">
        <v>2680</v>
      </c>
      <c r="F894" s="720" t="s">
        <v>539</v>
      </c>
      <c r="G894" s="721">
        <v>2.25</v>
      </c>
      <c r="H894" s="721">
        <v>1</v>
      </c>
      <c r="I894" s="721"/>
      <c r="J894" s="721">
        <v>0.66</v>
      </c>
      <c r="K894" s="721"/>
      <c r="L894" s="723"/>
      <c r="M894" s="17" t="s">
        <v>2683</v>
      </c>
      <c r="N894" s="398" t="s">
        <v>2684</v>
      </c>
      <c r="O894" s="398" t="s">
        <v>2682</v>
      </c>
      <c r="P894" s="17" t="s">
        <v>704</v>
      </c>
      <c r="Q894" s="398" t="s">
        <v>2679</v>
      </c>
      <c r="R894" s="39">
        <v>1</v>
      </c>
      <c r="S894" s="39"/>
      <c r="T894" s="39">
        <v>1</v>
      </c>
      <c r="U894" s="39"/>
      <c r="V894" s="39">
        <f t="shared" si="49"/>
        <v>1</v>
      </c>
      <c r="W894" s="39"/>
      <c r="X894" s="273"/>
    </row>
    <row r="895" spans="1:24" s="368" customFormat="1" ht="64.5" customHeight="1">
      <c r="A895" s="236">
        <v>639</v>
      </c>
      <c r="B895" s="254">
        <v>33069</v>
      </c>
      <c r="C895" s="758" t="s">
        <v>2685</v>
      </c>
      <c r="D895" s="287" t="s">
        <v>2686</v>
      </c>
      <c r="E895" s="287" t="s">
        <v>2687</v>
      </c>
      <c r="F895" s="287" t="s">
        <v>2688</v>
      </c>
      <c r="G895" s="725">
        <v>2</v>
      </c>
      <c r="H895" s="725">
        <v>1</v>
      </c>
      <c r="I895" s="725"/>
      <c r="J895" s="725">
        <v>1.1000000000000001</v>
      </c>
      <c r="K895" s="725"/>
      <c r="L895" s="186"/>
      <c r="M895" s="17" t="s">
        <v>2689</v>
      </c>
      <c r="N895" s="398" t="s">
        <v>2690</v>
      </c>
      <c r="O895" s="398" t="s">
        <v>2691</v>
      </c>
      <c r="P895" s="287" t="s">
        <v>2689</v>
      </c>
      <c r="Q895" s="287" t="s">
        <v>2685</v>
      </c>
      <c r="R895" s="39">
        <v>1</v>
      </c>
      <c r="S895" s="39"/>
      <c r="T895" s="39">
        <v>1</v>
      </c>
      <c r="U895" s="39"/>
      <c r="V895" s="39">
        <f t="shared" si="49"/>
        <v>1</v>
      </c>
      <c r="W895" s="39"/>
      <c r="X895" s="273"/>
    </row>
    <row r="896" spans="1:24" s="368" customFormat="1" ht="64.5" customHeight="1">
      <c r="A896" s="239">
        <v>640</v>
      </c>
      <c r="B896" s="825">
        <v>33475</v>
      </c>
      <c r="C896" s="824" t="s">
        <v>2762</v>
      </c>
      <c r="D896" s="13" t="s">
        <v>2764</v>
      </c>
      <c r="E896" s="13" t="s">
        <v>2763</v>
      </c>
      <c r="F896" s="13" t="s">
        <v>782</v>
      </c>
      <c r="G896" s="14">
        <v>20</v>
      </c>
      <c r="H896" s="14">
        <v>1</v>
      </c>
      <c r="I896" s="14"/>
      <c r="J896" s="14">
        <v>1.1000000000000001</v>
      </c>
      <c r="K896" s="14"/>
      <c r="L896" s="826"/>
      <c r="M896" s="12" t="s">
        <v>2765</v>
      </c>
      <c r="N896" s="15" t="s">
        <v>2766</v>
      </c>
      <c r="O896" s="15" t="s">
        <v>2767</v>
      </c>
      <c r="P896" s="12" t="s">
        <v>2765</v>
      </c>
      <c r="Q896" s="13" t="s">
        <v>2762</v>
      </c>
      <c r="R896" s="39">
        <v>1</v>
      </c>
      <c r="S896" s="39"/>
      <c r="T896" s="39"/>
      <c r="U896" s="39"/>
      <c r="V896" s="39">
        <f t="shared" si="49"/>
        <v>1</v>
      </c>
      <c r="W896" s="39"/>
      <c r="X896" s="273"/>
    </row>
    <row r="897" spans="1:24" s="368" customFormat="1" ht="64.5" customHeight="1">
      <c r="A897" s="236">
        <v>641</v>
      </c>
      <c r="B897" s="254">
        <v>33621</v>
      </c>
      <c r="C897" s="840" t="s">
        <v>2806</v>
      </c>
      <c r="D897" s="287" t="s">
        <v>2808</v>
      </c>
      <c r="E897" s="287" t="s">
        <v>2807</v>
      </c>
      <c r="F897" s="287" t="s">
        <v>1283</v>
      </c>
      <c r="G897" s="839">
        <v>1</v>
      </c>
      <c r="H897" s="839">
        <v>1</v>
      </c>
      <c r="I897" s="839"/>
      <c r="J897" s="839">
        <v>0.66</v>
      </c>
      <c r="K897" s="839"/>
      <c r="L897" s="186"/>
      <c r="M897" s="17" t="s">
        <v>2811</v>
      </c>
      <c r="N897" s="398" t="s">
        <v>2809</v>
      </c>
      <c r="O897" s="398" t="s">
        <v>2810</v>
      </c>
      <c r="P897" s="17" t="s">
        <v>2811</v>
      </c>
      <c r="Q897" s="287" t="s">
        <v>2812</v>
      </c>
      <c r="R897" s="39">
        <v>1</v>
      </c>
      <c r="S897" s="39"/>
      <c r="T897" s="39">
        <v>1</v>
      </c>
      <c r="U897" s="39"/>
      <c r="V897" s="39">
        <f t="shared" si="49"/>
        <v>1</v>
      </c>
      <c r="W897" s="39"/>
      <c r="X897" s="273"/>
    </row>
    <row r="898" spans="1:24" ht="29.25" customHeight="1">
      <c r="A898" s="328"/>
      <c r="B898" s="366"/>
      <c r="C898" s="724"/>
      <c r="D898" s="331"/>
      <c r="E898" s="331"/>
      <c r="F898" s="331"/>
      <c r="G898" s="334"/>
      <c r="H898" s="334"/>
      <c r="I898" s="334"/>
      <c r="J898" s="334"/>
      <c r="K898" s="334"/>
      <c r="L898" s="367"/>
      <c r="M898" s="332"/>
      <c r="N898" s="333"/>
      <c r="O898" s="333"/>
      <c r="P898" s="331"/>
      <c r="Q898" s="331"/>
      <c r="R898" s="327">
        <f>SUM(R785:R897)</f>
        <v>88</v>
      </c>
      <c r="S898" s="327">
        <f t="shared" ref="S898:X898" si="50">SUM(S785:S897)</f>
        <v>51</v>
      </c>
      <c r="T898" s="327">
        <f t="shared" si="50"/>
        <v>61</v>
      </c>
      <c r="U898" s="327">
        <f t="shared" si="50"/>
        <v>41</v>
      </c>
      <c r="V898" s="327">
        <f t="shared" si="50"/>
        <v>145</v>
      </c>
      <c r="W898" s="327">
        <f t="shared" si="50"/>
        <v>30</v>
      </c>
      <c r="X898" s="327">
        <f t="shared" si="50"/>
        <v>90</v>
      </c>
    </row>
    <row r="899" spans="1:24">
      <c r="A899" s="82"/>
      <c r="B899" s="82"/>
      <c r="C899" s="82"/>
      <c r="D899" s="166"/>
      <c r="E899" s="166"/>
      <c r="F899" s="82"/>
      <c r="G899" s="82"/>
      <c r="H899" s="82"/>
      <c r="I899" s="82"/>
      <c r="J899" s="82"/>
      <c r="K899" s="82"/>
      <c r="L899" s="82"/>
      <c r="M899" s="82"/>
      <c r="N899" s="82"/>
      <c r="O899" s="82"/>
      <c r="P899" s="82"/>
      <c r="Q899" s="82"/>
      <c r="R899" s="265"/>
      <c r="S899" s="265"/>
      <c r="T899" s="265"/>
      <c r="U899" s="265"/>
      <c r="V899" s="265"/>
      <c r="W899" s="265"/>
      <c r="X899" s="265"/>
    </row>
    <row r="900" spans="1:24" ht="15" customHeight="1">
      <c r="A900" s="1126" t="s">
        <v>1866</v>
      </c>
      <c r="B900" s="1126"/>
      <c r="C900" s="1126"/>
      <c r="D900" s="1126"/>
      <c r="E900" s="1126"/>
      <c r="F900" s="1126"/>
      <c r="G900" s="1126"/>
      <c r="H900" s="1126"/>
      <c r="I900" s="1126"/>
      <c r="J900" s="1126"/>
      <c r="K900" s="1126"/>
      <c r="L900" s="1126"/>
      <c r="M900" s="1126"/>
      <c r="N900" s="1126"/>
      <c r="O900" s="1126"/>
      <c r="P900" s="1126"/>
      <c r="Q900" s="1126"/>
    </row>
    <row r="901" spans="1:24" ht="49.5" customHeight="1">
      <c r="A901" s="1126"/>
      <c r="B901" s="1126"/>
      <c r="C901" s="1126"/>
      <c r="D901" s="1126"/>
      <c r="E901" s="1126"/>
      <c r="F901" s="1126"/>
      <c r="G901" s="1126"/>
      <c r="H901" s="1126"/>
      <c r="I901" s="1126"/>
      <c r="J901" s="1126"/>
      <c r="K901" s="1126"/>
      <c r="L901" s="1126"/>
      <c r="M901" s="1126"/>
      <c r="N901" s="1126"/>
      <c r="O901" s="1126"/>
      <c r="P901" s="1126"/>
      <c r="Q901" s="1126"/>
      <c r="R901" s="219" t="s">
        <v>1820</v>
      </c>
      <c r="S901" s="219" t="s">
        <v>1843</v>
      </c>
      <c r="T901" s="219" t="s">
        <v>1819</v>
      </c>
      <c r="U901" s="219" t="s">
        <v>1867</v>
      </c>
      <c r="V901" s="219" t="s">
        <v>1821</v>
      </c>
      <c r="W901" s="219" t="s">
        <v>1822</v>
      </c>
      <c r="X901" s="276" t="s">
        <v>1842</v>
      </c>
    </row>
    <row r="902" spans="1:24">
      <c r="C902" s="2"/>
      <c r="D902" s="4"/>
      <c r="E902" s="4"/>
      <c r="N902" s="41"/>
    </row>
    <row r="903" spans="1:24">
      <c r="C903" s="2"/>
      <c r="D903" s="4"/>
      <c r="E903" s="4"/>
      <c r="N903" s="41"/>
    </row>
    <row r="904" spans="1:24">
      <c r="C904" s="2"/>
      <c r="D904" s="4"/>
      <c r="E904" s="4"/>
      <c r="N904" s="41"/>
    </row>
    <row r="905" spans="1:24">
      <c r="C905" s="2"/>
      <c r="D905" s="4"/>
      <c r="E905" s="4"/>
      <c r="N905" s="41"/>
    </row>
    <row r="906" spans="1:24">
      <c r="C906" s="2"/>
      <c r="D906" s="4"/>
      <c r="E906" s="4"/>
      <c r="N906" s="41"/>
    </row>
    <row r="907" spans="1:24">
      <c r="C907" s="2"/>
      <c r="D907" s="4"/>
      <c r="E907" s="4"/>
      <c r="N907" s="41"/>
    </row>
    <row r="908" spans="1:24">
      <c r="C908" s="2"/>
      <c r="D908" s="4"/>
      <c r="E908" s="4"/>
      <c r="N908" s="41"/>
    </row>
    <row r="909" spans="1:24">
      <c r="C909" s="2"/>
      <c r="D909" s="4"/>
      <c r="E909" s="4"/>
      <c r="N909" s="41"/>
    </row>
    <row r="910" spans="1:24">
      <c r="C910" s="2"/>
      <c r="D910" s="4"/>
      <c r="E910" s="4"/>
      <c r="N910" s="41"/>
    </row>
    <row r="911" spans="1:24">
      <c r="C911" s="2"/>
      <c r="D911" s="4"/>
      <c r="E911" s="4"/>
      <c r="N911" s="41"/>
    </row>
    <row r="912" spans="1:24">
      <c r="C912" s="2"/>
      <c r="D912" s="4"/>
      <c r="E912" s="4"/>
      <c r="N912" s="41"/>
    </row>
    <row r="913" spans="3:14">
      <c r="C913" s="2"/>
      <c r="D913" s="4"/>
      <c r="E913" s="4"/>
      <c r="N913" s="41"/>
    </row>
    <row r="914" spans="3:14">
      <c r="C914" s="2"/>
      <c r="D914" s="4"/>
      <c r="E914" s="4"/>
      <c r="N914" s="41"/>
    </row>
    <row r="915" spans="3:14">
      <c r="N915" s="41"/>
    </row>
    <row r="916" spans="3:14">
      <c r="N916" s="41"/>
    </row>
    <row r="917" spans="3:14">
      <c r="N917" s="41"/>
    </row>
    <row r="918" spans="3:14">
      <c r="N918" s="41"/>
    </row>
    <row r="919" spans="3:14">
      <c r="N919" s="41"/>
    </row>
    <row r="920" spans="3:14">
      <c r="N920" s="41"/>
    </row>
    <row r="921" spans="3:14">
      <c r="N921" s="41"/>
    </row>
    <row r="922" spans="3:14">
      <c r="N922" s="41"/>
    </row>
    <row r="923" spans="3:14">
      <c r="N923" s="41"/>
    </row>
    <row r="924" spans="3:14">
      <c r="N924" s="41"/>
    </row>
    <row r="925" spans="3:14">
      <c r="N925" s="41"/>
    </row>
    <row r="926" spans="3:14">
      <c r="N926" s="41"/>
    </row>
    <row r="927" spans="3:14">
      <c r="N927" s="41"/>
    </row>
    <row r="928" spans="3:14">
      <c r="N928" s="41"/>
    </row>
    <row r="929" spans="14:14">
      <c r="N929" s="41"/>
    </row>
  </sheetData>
  <mergeCells count="1412">
    <mergeCell ref="B436:B437"/>
    <mergeCell ref="A245:A246"/>
    <mergeCell ref="M197:M198"/>
    <mergeCell ref="O492:O493"/>
    <mergeCell ref="O444:O447"/>
    <mergeCell ref="M492:M493"/>
    <mergeCell ref="O438:O439"/>
    <mergeCell ref="O466:O467"/>
    <mergeCell ref="G408:G409"/>
    <mergeCell ref="B420:B421"/>
    <mergeCell ref="C420:C421"/>
    <mergeCell ref="H305:H309"/>
    <mergeCell ref="O436:O437"/>
    <mergeCell ref="M436:M437"/>
    <mergeCell ref="M365:M366"/>
    <mergeCell ref="B274:B277"/>
    <mergeCell ref="M357:M358"/>
    <mergeCell ref="O200:O201"/>
    <mergeCell ref="M228:M229"/>
    <mergeCell ref="G224:G225"/>
    <mergeCell ref="C228:C229"/>
    <mergeCell ref="G228:G229"/>
    <mergeCell ref="M438:M439"/>
    <mergeCell ref="F404:F406"/>
    <mergeCell ref="G404:G406"/>
    <mergeCell ref="H349:H355"/>
    <mergeCell ref="F337:F340"/>
    <mergeCell ref="E365:E366"/>
    <mergeCell ref="C305:C309"/>
    <mergeCell ref="C411:C416"/>
    <mergeCell ref="D411:D416"/>
    <mergeCell ref="E411:E416"/>
    <mergeCell ref="O197:O198"/>
    <mergeCell ref="C280:C283"/>
    <mergeCell ref="D280:D283"/>
    <mergeCell ref="G197:G198"/>
    <mergeCell ref="C297:C298"/>
    <mergeCell ref="A361:A362"/>
    <mergeCell ref="D330:D331"/>
    <mergeCell ref="O228:O229"/>
    <mergeCell ref="G200:G201"/>
    <mergeCell ref="N197:N198"/>
    <mergeCell ref="N200:N201"/>
    <mergeCell ref="F197:F199"/>
    <mergeCell ref="L233:L234"/>
    <mergeCell ref="C245:C246"/>
    <mergeCell ref="J349:J355"/>
    <mergeCell ref="A197:A199"/>
    <mergeCell ref="A233:A234"/>
    <mergeCell ref="C233:C234"/>
    <mergeCell ref="D228:D229"/>
    <mergeCell ref="D233:D234"/>
    <mergeCell ref="E200:E201"/>
    <mergeCell ref="M330:M331"/>
    <mergeCell ref="F233:F234"/>
    <mergeCell ref="B297:B298"/>
    <mergeCell ref="A280:A283"/>
    <mergeCell ref="B245:B246"/>
    <mergeCell ref="H274:H277"/>
    <mergeCell ref="L280:L283"/>
    <mergeCell ref="J295:J296"/>
    <mergeCell ref="B255:B256"/>
    <mergeCell ref="A200:A201"/>
    <mergeCell ref="C274:C277"/>
    <mergeCell ref="A433:A434"/>
    <mergeCell ref="B404:B406"/>
    <mergeCell ref="C325:C329"/>
    <mergeCell ref="E408:E409"/>
    <mergeCell ref="A420:A421"/>
    <mergeCell ref="B433:B434"/>
    <mergeCell ref="B422:B426"/>
    <mergeCell ref="C422:C426"/>
    <mergeCell ref="F323:F324"/>
    <mergeCell ref="A382:A383"/>
    <mergeCell ref="B375:B378"/>
    <mergeCell ref="A389:A390"/>
    <mergeCell ref="C357:C358"/>
    <mergeCell ref="D357:D358"/>
    <mergeCell ref="A404:A406"/>
    <mergeCell ref="D404:D406"/>
    <mergeCell ref="D365:D366"/>
    <mergeCell ref="B408:B409"/>
    <mergeCell ref="F389:F390"/>
    <mergeCell ref="C404:C406"/>
    <mergeCell ref="D349:D355"/>
    <mergeCell ref="D408:D409"/>
    <mergeCell ref="C392:C393"/>
    <mergeCell ref="C433:C434"/>
    <mergeCell ref="E404:E406"/>
    <mergeCell ref="D422:D426"/>
    <mergeCell ref="A422:A426"/>
    <mergeCell ref="A392:A393"/>
    <mergeCell ref="A323:A324"/>
    <mergeCell ref="B365:B366"/>
    <mergeCell ref="E382:E383"/>
    <mergeCell ref="B389:B390"/>
    <mergeCell ref="A75:A78"/>
    <mergeCell ref="A62:A74"/>
    <mergeCell ref="B75:B78"/>
    <mergeCell ref="G97:G99"/>
    <mergeCell ref="A135:A137"/>
    <mergeCell ref="D125:D126"/>
    <mergeCell ref="B135:B136"/>
    <mergeCell ref="C135:C137"/>
    <mergeCell ref="E33:E35"/>
    <mergeCell ref="A39:A46"/>
    <mergeCell ref="B39:B46"/>
    <mergeCell ref="D89:D90"/>
    <mergeCell ref="C75:C78"/>
    <mergeCell ref="G39:G46"/>
    <mergeCell ref="A357:A358"/>
    <mergeCell ref="A170:A172"/>
    <mergeCell ref="A295:A296"/>
    <mergeCell ref="A162:A164"/>
    <mergeCell ref="B162:B164"/>
    <mergeCell ref="C162:C164"/>
    <mergeCell ref="D162:D164"/>
    <mergeCell ref="E162:E164"/>
    <mergeCell ref="F162:F164"/>
    <mergeCell ref="E82:E83"/>
    <mergeCell ref="C197:C199"/>
    <mergeCell ref="B89:B90"/>
    <mergeCell ref="G311:G312"/>
    <mergeCell ref="G189:G190"/>
    <mergeCell ref="A297:A298"/>
    <mergeCell ref="A305:A309"/>
    <mergeCell ref="A213:A216"/>
    <mergeCell ref="C213:C216"/>
    <mergeCell ref="D7:D9"/>
    <mergeCell ref="E7:E9"/>
    <mergeCell ref="A33:A35"/>
    <mergeCell ref="A49:A55"/>
    <mergeCell ref="B49:B55"/>
    <mergeCell ref="C49:C55"/>
    <mergeCell ref="D49:D55"/>
    <mergeCell ref="E49:E55"/>
    <mergeCell ref="F49:F55"/>
    <mergeCell ref="H228:H229"/>
    <mergeCell ref="A224:A225"/>
    <mergeCell ref="A47:A48"/>
    <mergeCell ref="B47:B48"/>
    <mergeCell ref="A82:A83"/>
    <mergeCell ref="C47:C48"/>
    <mergeCell ref="D47:D48"/>
    <mergeCell ref="B181:B182"/>
    <mergeCell ref="G27:G28"/>
    <mergeCell ref="G56:G61"/>
    <mergeCell ref="F82:F83"/>
    <mergeCell ref="G82:G83"/>
    <mergeCell ref="E75:E78"/>
    <mergeCell ref="F75:F78"/>
    <mergeCell ref="B82:B83"/>
    <mergeCell ref="D135:D136"/>
    <mergeCell ref="B125:B126"/>
    <mergeCell ref="C125:C126"/>
    <mergeCell ref="D197:D199"/>
    <mergeCell ref="D165:D166"/>
    <mergeCell ref="B97:B99"/>
    <mergeCell ref="C97:C99"/>
    <mergeCell ref="D181:D182"/>
    <mergeCell ref="O27:O28"/>
    <mergeCell ref="L197:L198"/>
    <mergeCell ref="L97:L99"/>
    <mergeCell ref="A125:A126"/>
    <mergeCell ref="E135:E136"/>
    <mergeCell ref="E39:E46"/>
    <mergeCell ref="G62:G66"/>
    <mergeCell ref="C89:C90"/>
    <mergeCell ref="J92:J94"/>
    <mergeCell ref="J47:J48"/>
    <mergeCell ref="M56:M61"/>
    <mergeCell ref="N135:N136"/>
    <mergeCell ref="G135:G137"/>
    <mergeCell ref="H135:H136"/>
    <mergeCell ref="J135:J136"/>
    <mergeCell ref="L39:L46"/>
    <mergeCell ref="F135:F137"/>
    <mergeCell ref="K97:K99"/>
    <mergeCell ref="C82:C83"/>
    <mergeCell ref="D82:D83"/>
    <mergeCell ref="C56:C61"/>
    <mergeCell ref="C39:C46"/>
    <mergeCell ref="D39:D46"/>
    <mergeCell ref="D75:D78"/>
    <mergeCell ref="M97:M99"/>
    <mergeCell ref="M79:M81"/>
    <mergeCell ref="H56:H61"/>
    <mergeCell ref="J56:J61"/>
    <mergeCell ref="L56:L61"/>
    <mergeCell ref="H92:H94"/>
    <mergeCell ref="F92:F94"/>
    <mergeCell ref="A181:A182"/>
    <mergeCell ref="L7:L9"/>
    <mergeCell ref="J7:J9"/>
    <mergeCell ref="H7:H9"/>
    <mergeCell ref="G7:G9"/>
    <mergeCell ref="F7:F9"/>
    <mergeCell ref="K7:K9"/>
    <mergeCell ref="I7:I9"/>
    <mergeCell ref="G12:G14"/>
    <mergeCell ref="H12:H14"/>
    <mergeCell ref="J12:J14"/>
    <mergeCell ref="F12:F14"/>
    <mergeCell ref="O82:O83"/>
    <mergeCell ref="L22:L23"/>
    <mergeCell ref="L16:L17"/>
    <mergeCell ref="N27:N28"/>
    <mergeCell ref="J31:J32"/>
    <mergeCell ref="O56:O61"/>
    <mergeCell ref="G47:G48"/>
    <mergeCell ref="L75:L78"/>
    <mergeCell ref="G49:G55"/>
    <mergeCell ref="M29:M30"/>
    <mergeCell ref="J29:J30"/>
    <mergeCell ref="N22:N23"/>
    <mergeCell ref="F31:F32"/>
    <mergeCell ref="F33:F35"/>
    <mergeCell ref="G33:G35"/>
    <mergeCell ref="N29:N30"/>
    <mergeCell ref="O29:O30"/>
    <mergeCell ref="F56:F61"/>
    <mergeCell ref="L27:L28"/>
    <mergeCell ref="J27:J28"/>
    <mergeCell ref="M27:M28"/>
    <mergeCell ref="N33:N35"/>
    <mergeCell ref="J39:J46"/>
    <mergeCell ref="F79:F81"/>
    <mergeCell ref="H82:H83"/>
    <mergeCell ref="J82:J83"/>
    <mergeCell ref="E47:E48"/>
    <mergeCell ref="F47:F48"/>
    <mergeCell ref="O39:O46"/>
    <mergeCell ref="L82:L83"/>
    <mergeCell ref="L92:L94"/>
    <mergeCell ref="H89:H90"/>
    <mergeCell ref="M39:M46"/>
    <mergeCell ref="L47:L48"/>
    <mergeCell ref="F89:F90"/>
    <mergeCell ref="G89:G90"/>
    <mergeCell ref="L89:L90"/>
    <mergeCell ref="H39:H46"/>
    <mergeCell ref="G79:G81"/>
    <mergeCell ref="N79:N81"/>
    <mergeCell ref="O79:O81"/>
    <mergeCell ref="M92:M94"/>
    <mergeCell ref="O89:O90"/>
    <mergeCell ref="N89:N90"/>
    <mergeCell ref="O92:O94"/>
    <mergeCell ref="N92:N94"/>
    <mergeCell ref="M89:M90"/>
    <mergeCell ref="O33:O35"/>
    <mergeCell ref="N82:N83"/>
    <mergeCell ref="O62:O66"/>
    <mergeCell ref="G92:G94"/>
    <mergeCell ref="E89:E90"/>
    <mergeCell ref="J89:J90"/>
    <mergeCell ref="C389:C390"/>
    <mergeCell ref="C375:C378"/>
    <mergeCell ref="D200:D201"/>
    <mergeCell ref="E375:E378"/>
    <mergeCell ref="C365:C366"/>
    <mergeCell ref="C295:C296"/>
    <mergeCell ref="C359:C360"/>
    <mergeCell ref="B382:B383"/>
    <mergeCell ref="D375:D378"/>
    <mergeCell ref="B200:B201"/>
    <mergeCell ref="F200:F201"/>
    <mergeCell ref="C200:C201"/>
    <mergeCell ref="F181:F182"/>
    <mergeCell ref="B189:B190"/>
    <mergeCell ref="C382:C383"/>
    <mergeCell ref="E176:E177"/>
    <mergeCell ref="E255:E256"/>
    <mergeCell ref="B233:B234"/>
    <mergeCell ref="E325:E329"/>
    <mergeCell ref="F359:F360"/>
    <mergeCell ref="F361:F362"/>
    <mergeCell ref="B357:B358"/>
    <mergeCell ref="B323:B324"/>
    <mergeCell ref="C311:C312"/>
    <mergeCell ref="C323:C324"/>
    <mergeCell ref="C181:C182"/>
    <mergeCell ref="D189:D190"/>
    <mergeCell ref="E189:E190"/>
    <mergeCell ref="D337:D340"/>
    <mergeCell ref="D297:D298"/>
    <mergeCell ref="E233:E234"/>
    <mergeCell ref="B213:B216"/>
    <mergeCell ref="F438:F439"/>
    <mergeCell ref="G438:G439"/>
    <mergeCell ref="H438:H439"/>
    <mergeCell ref="B438:B439"/>
    <mergeCell ref="G444:G447"/>
    <mergeCell ref="A556:A562"/>
    <mergeCell ref="B500:B501"/>
    <mergeCell ref="C523:C527"/>
    <mergeCell ref="D523:D527"/>
    <mergeCell ref="D505:D506"/>
    <mergeCell ref="D502:D504"/>
    <mergeCell ref="C521:C522"/>
    <mergeCell ref="D500:D501"/>
    <mergeCell ref="E498:E499"/>
    <mergeCell ref="D444:D447"/>
    <mergeCell ref="A500:A501"/>
    <mergeCell ref="C498:C499"/>
    <mergeCell ref="D498:D499"/>
    <mergeCell ref="E515:E516"/>
    <mergeCell ref="G466:G467"/>
    <mergeCell ref="E492:E493"/>
    <mergeCell ref="A523:A527"/>
    <mergeCell ref="A517:A518"/>
    <mergeCell ref="A502:A504"/>
    <mergeCell ref="F521:F522"/>
    <mergeCell ref="G521:G522"/>
    <mergeCell ref="D513:D514"/>
    <mergeCell ref="E513:E514"/>
    <mergeCell ref="F513:F514"/>
    <mergeCell ref="H556:H561"/>
    <mergeCell ref="F515:F516"/>
    <mergeCell ref="A552:A554"/>
    <mergeCell ref="E392:E393"/>
    <mergeCell ref="G392:G393"/>
    <mergeCell ref="F392:F393"/>
    <mergeCell ref="B392:B393"/>
    <mergeCell ref="B311:B312"/>
    <mergeCell ref="D556:D562"/>
    <mergeCell ref="F552:F554"/>
    <mergeCell ref="J502:J504"/>
    <mergeCell ref="A492:A493"/>
    <mergeCell ref="B492:B493"/>
    <mergeCell ref="G500:G501"/>
    <mergeCell ref="H500:H501"/>
    <mergeCell ref="A505:A506"/>
    <mergeCell ref="B517:B518"/>
    <mergeCell ref="C492:C493"/>
    <mergeCell ref="D492:D493"/>
    <mergeCell ref="B359:B360"/>
    <mergeCell ref="B361:B362"/>
    <mergeCell ref="C361:C362"/>
    <mergeCell ref="G359:G360"/>
    <mergeCell ref="A349:A355"/>
    <mergeCell ref="A337:A340"/>
    <mergeCell ref="E505:E506"/>
    <mergeCell ref="D438:D439"/>
    <mergeCell ref="E438:E439"/>
    <mergeCell ref="B513:B514"/>
    <mergeCell ref="G515:G516"/>
    <mergeCell ref="E523:E527"/>
    <mergeCell ref="B523:B527"/>
    <mergeCell ref="G513:G514"/>
    <mergeCell ref="H513:H514"/>
    <mergeCell ref="E502:E504"/>
    <mergeCell ref="J492:J493"/>
    <mergeCell ref="C556:C562"/>
    <mergeCell ref="D521:D522"/>
    <mergeCell ref="E556:E562"/>
    <mergeCell ref="H505:H506"/>
    <mergeCell ref="B521:B522"/>
    <mergeCell ref="O517:O518"/>
    <mergeCell ref="M521:M522"/>
    <mergeCell ref="N521:N522"/>
    <mergeCell ref="O556:O561"/>
    <mergeCell ref="N505:N506"/>
    <mergeCell ref="H498:H499"/>
    <mergeCell ref="O502:O504"/>
    <mergeCell ref="N513:N514"/>
    <mergeCell ref="O513:O514"/>
    <mergeCell ref="O500:O501"/>
    <mergeCell ref="O498:O499"/>
    <mergeCell ref="M498:M499"/>
    <mergeCell ref="L498:L499"/>
    <mergeCell ref="F498:F499"/>
    <mergeCell ref="D515:D516"/>
    <mergeCell ref="L492:L493"/>
    <mergeCell ref="C500:C501"/>
    <mergeCell ref="F500:F501"/>
    <mergeCell ref="M523:M527"/>
    <mergeCell ref="M517:M518"/>
    <mergeCell ref="M556:M561"/>
    <mergeCell ref="F523:F527"/>
    <mergeCell ref="G517:G518"/>
    <mergeCell ref="J517:J518"/>
    <mergeCell ref="B552:B554"/>
    <mergeCell ref="M513:M514"/>
    <mergeCell ref="N593:N600"/>
    <mergeCell ref="O593:O600"/>
    <mergeCell ref="N576:N578"/>
    <mergeCell ref="H552:H554"/>
    <mergeCell ref="J608:J615"/>
    <mergeCell ref="M608:M615"/>
    <mergeCell ref="E580:E581"/>
    <mergeCell ref="F580:F581"/>
    <mergeCell ref="G580:G581"/>
    <mergeCell ref="D621:D622"/>
    <mergeCell ref="E608:E615"/>
    <mergeCell ref="H517:H518"/>
    <mergeCell ref="H593:H600"/>
    <mergeCell ref="L580:L581"/>
    <mergeCell ref="D552:D554"/>
    <mergeCell ref="D603:D604"/>
    <mergeCell ref="E603:E604"/>
    <mergeCell ref="F603:F604"/>
    <mergeCell ref="J580:J581"/>
    <mergeCell ref="M616:M617"/>
    <mergeCell ref="F517:F518"/>
    <mergeCell ref="G603:G604"/>
    <mergeCell ref="G621:G622"/>
    <mergeCell ref="H621:H622"/>
    <mergeCell ref="N616:N617"/>
    <mergeCell ref="O580:O581"/>
    <mergeCell ref="O606:O607"/>
    <mergeCell ref="O616:O617"/>
    <mergeCell ref="N552:N554"/>
    <mergeCell ref="G556:G562"/>
    <mergeCell ref="E517:E518"/>
    <mergeCell ref="F556:F562"/>
    <mergeCell ref="F647:F648"/>
    <mergeCell ref="G647:G648"/>
    <mergeCell ref="G606:G607"/>
    <mergeCell ref="H606:H607"/>
    <mergeCell ref="F606:F607"/>
    <mergeCell ref="D755:D756"/>
    <mergeCell ref="B644:B646"/>
    <mergeCell ref="C644:C646"/>
    <mergeCell ref="B755:B756"/>
    <mergeCell ref="B616:B617"/>
    <mergeCell ref="G616:G617"/>
    <mergeCell ref="B634:B635"/>
    <mergeCell ref="D606:D607"/>
    <mergeCell ref="C608:C615"/>
    <mergeCell ref="B608:B615"/>
    <mergeCell ref="C654:C655"/>
    <mergeCell ref="E652:E653"/>
    <mergeCell ref="E656:E657"/>
    <mergeCell ref="F656:F657"/>
    <mergeCell ref="E658:E662"/>
    <mergeCell ref="D658:D662"/>
    <mergeCell ref="D669:D670"/>
    <mergeCell ref="E669:E670"/>
    <mergeCell ref="F669:F670"/>
    <mergeCell ref="D682:D683"/>
    <mergeCell ref="G608:G615"/>
    <mergeCell ref="C616:C617"/>
    <mergeCell ref="D616:D617"/>
    <mergeCell ref="E644:E646"/>
    <mergeCell ref="G755:G756"/>
    <mergeCell ref="C755:C756"/>
    <mergeCell ref="F616:F617"/>
    <mergeCell ref="O621:O622"/>
    <mergeCell ref="O810:O811"/>
    <mergeCell ref="N789:N792"/>
    <mergeCell ref="O789:O792"/>
    <mergeCell ref="O807:O809"/>
    <mergeCell ref="O797:O798"/>
    <mergeCell ref="G797:G798"/>
    <mergeCell ref="J831:J832"/>
    <mergeCell ref="C606:C607"/>
    <mergeCell ref="E654:E655"/>
    <mergeCell ref="C634:C635"/>
    <mergeCell ref="A616:A617"/>
    <mergeCell ref="C781:C782"/>
    <mergeCell ref="D781:D782"/>
    <mergeCell ref="N781:N782"/>
    <mergeCell ref="J735:J736"/>
    <mergeCell ref="L764:L765"/>
    <mergeCell ref="N608:N615"/>
    <mergeCell ref="O608:O615"/>
    <mergeCell ref="O757:O761"/>
    <mergeCell ref="M777:M778"/>
    <mergeCell ref="N658:N662"/>
    <mergeCell ref="M738:M740"/>
    <mergeCell ref="J738:J740"/>
    <mergeCell ref="M764:M765"/>
    <mergeCell ref="N735:N737"/>
    <mergeCell ref="M757:M761"/>
    <mergeCell ref="N777:N778"/>
    <mergeCell ref="O777:O778"/>
    <mergeCell ref="J757:J761"/>
    <mergeCell ref="B621:B622"/>
    <mergeCell ref="H619:H620"/>
    <mergeCell ref="O603:O604"/>
    <mergeCell ref="L654:L655"/>
    <mergeCell ref="O654:O655"/>
    <mergeCell ref="C669:C670"/>
    <mergeCell ref="D764:D765"/>
    <mergeCell ref="E764:E765"/>
    <mergeCell ref="F764:F765"/>
    <mergeCell ref="M652:M653"/>
    <mergeCell ref="J641:J642"/>
    <mergeCell ref="L810:L811"/>
    <mergeCell ref="M810:M811"/>
    <mergeCell ref="J799:J800"/>
    <mergeCell ref="J621:J622"/>
    <mergeCell ref="O641:O642"/>
    <mergeCell ref="H654:H655"/>
    <mergeCell ref="D652:D653"/>
    <mergeCell ref="D644:D646"/>
    <mergeCell ref="J619:J620"/>
    <mergeCell ref="F621:F622"/>
    <mergeCell ref="J652:J653"/>
    <mergeCell ref="H644:H646"/>
    <mergeCell ref="H652:H653"/>
    <mergeCell ref="N755:N756"/>
    <mergeCell ref="N810:N811"/>
    <mergeCell ref="D793:D794"/>
    <mergeCell ref="E621:E622"/>
    <mergeCell ref="E619:E620"/>
    <mergeCell ref="O682:O683"/>
    <mergeCell ref="H755:H756"/>
    <mergeCell ref="M721:M727"/>
    <mergeCell ref="O647:O648"/>
    <mergeCell ref="O652:O653"/>
    <mergeCell ref="N621:N622"/>
    <mergeCell ref="M621:M622"/>
    <mergeCell ref="L603:L604"/>
    <mergeCell ref="A593:A600"/>
    <mergeCell ref="N580:N581"/>
    <mergeCell ref="L644:L646"/>
    <mergeCell ref="M580:M581"/>
    <mergeCell ref="F608:F615"/>
    <mergeCell ref="A644:A646"/>
    <mergeCell ref="A669:A670"/>
    <mergeCell ref="F644:F646"/>
    <mergeCell ref="G644:G646"/>
    <mergeCell ref="E682:E683"/>
    <mergeCell ref="G656:G657"/>
    <mergeCell ref="E721:E727"/>
    <mergeCell ref="B652:B653"/>
    <mergeCell ref="C652:C653"/>
    <mergeCell ref="A608:A615"/>
    <mergeCell ref="A621:A622"/>
    <mergeCell ref="A641:A642"/>
    <mergeCell ref="E641:E642"/>
    <mergeCell ref="F641:F642"/>
    <mergeCell ref="G641:G642"/>
    <mergeCell ref="B669:B670"/>
    <mergeCell ref="M619:M620"/>
    <mergeCell ref="M656:M657"/>
    <mergeCell ref="N682:N683"/>
    <mergeCell ref="N644:N646"/>
    <mergeCell ref="H641:H642"/>
    <mergeCell ref="G652:G653"/>
    <mergeCell ref="E606:E607"/>
    <mergeCell ref="E647:E648"/>
    <mergeCell ref="M593:M600"/>
    <mergeCell ref="A900:Q901"/>
    <mergeCell ref="C732:C734"/>
    <mergeCell ref="D732:D734"/>
    <mergeCell ref="E732:E734"/>
    <mergeCell ref="F732:F734"/>
    <mergeCell ref="G732:G734"/>
    <mergeCell ref="A732:A734"/>
    <mergeCell ref="B732:B733"/>
    <mergeCell ref="M831:M832"/>
    <mergeCell ref="N831:N832"/>
    <mergeCell ref="O831:O832"/>
    <mergeCell ref="A831:A832"/>
    <mergeCell ref="B831:B832"/>
    <mergeCell ref="C831:C832"/>
    <mergeCell ref="D831:D832"/>
    <mergeCell ref="E831:E832"/>
    <mergeCell ref="F831:F832"/>
    <mergeCell ref="G831:G832"/>
    <mergeCell ref="H831:H832"/>
    <mergeCell ref="M781:M782"/>
    <mergeCell ref="A777:A778"/>
    <mergeCell ref="B777:B778"/>
    <mergeCell ref="A757:A761"/>
    <mergeCell ref="B757:B761"/>
    <mergeCell ref="A764:A765"/>
    <mergeCell ref="B764:B765"/>
    <mergeCell ref="A789:A792"/>
    <mergeCell ref="G738:G740"/>
    <mergeCell ref="O721:O727"/>
    <mergeCell ref="F755:F756"/>
    <mergeCell ref="G576:G578"/>
    <mergeCell ref="J523:J527"/>
    <mergeCell ref="E576:E578"/>
    <mergeCell ref="L647:L648"/>
    <mergeCell ref="M647:M648"/>
    <mergeCell ref="N647:N648"/>
    <mergeCell ref="N652:N653"/>
    <mergeCell ref="L652:L653"/>
    <mergeCell ref="M644:M646"/>
    <mergeCell ref="M641:M642"/>
    <mergeCell ref="N641:N642"/>
    <mergeCell ref="M552:M554"/>
    <mergeCell ref="N603:N604"/>
    <mergeCell ref="J576:J578"/>
    <mergeCell ref="M576:M578"/>
    <mergeCell ref="E552:E554"/>
    <mergeCell ref="F576:F578"/>
    <mergeCell ref="L606:L607"/>
    <mergeCell ref="G552:G554"/>
    <mergeCell ref="J606:J607"/>
    <mergeCell ref="H576:H578"/>
    <mergeCell ref="F652:F653"/>
    <mergeCell ref="M606:M607"/>
    <mergeCell ref="N606:N607"/>
    <mergeCell ref="J603:J604"/>
    <mergeCell ref="M603:M604"/>
    <mergeCell ref="H608:H615"/>
    <mergeCell ref="L616:L617"/>
    <mergeCell ref="G523:G527"/>
    <mergeCell ref="J593:J600"/>
    <mergeCell ref="J616:J617"/>
    <mergeCell ref="E616:E617"/>
    <mergeCell ref="A4:A6"/>
    <mergeCell ref="A176:A177"/>
    <mergeCell ref="E12:E14"/>
    <mergeCell ref="C16:C17"/>
    <mergeCell ref="E16:E17"/>
    <mergeCell ref="D16:D17"/>
    <mergeCell ref="D31:D32"/>
    <mergeCell ref="E31:E32"/>
    <mergeCell ref="G31:G32"/>
    <mergeCell ref="A12:A14"/>
    <mergeCell ref="A29:A30"/>
    <mergeCell ref="E29:E30"/>
    <mergeCell ref="F29:F30"/>
    <mergeCell ref="G29:G30"/>
    <mergeCell ref="D245:D246"/>
    <mergeCell ref="E245:E246"/>
    <mergeCell ref="E165:E166"/>
    <mergeCell ref="B197:B199"/>
    <mergeCell ref="D56:D61"/>
    <mergeCell ref="E56:E61"/>
    <mergeCell ref="B165:B166"/>
    <mergeCell ref="E224:E225"/>
    <mergeCell ref="B62:B74"/>
    <mergeCell ref="A7:A9"/>
    <mergeCell ref="B7:B9"/>
    <mergeCell ref="C7:C9"/>
    <mergeCell ref="A79:A81"/>
    <mergeCell ref="E97:E99"/>
    <mergeCell ref="B170:B172"/>
    <mergeCell ref="C170:C172"/>
    <mergeCell ref="D92:D94"/>
    <mergeCell ref="C79:C81"/>
    <mergeCell ref="M181:M182"/>
    <mergeCell ref="L295:L296"/>
    <mergeCell ref="M295:M296"/>
    <mergeCell ref="J189:J190"/>
    <mergeCell ref="J224:J225"/>
    <mergeCell ref="M189:M190"/>
    <mergeCell ref="E92:E94"/>
    <mergeCell ref="D170:D172"/>
    <mergeCell ref="E170:E172"/>
    <mergeCell ref="F170:F172"/>
    <mergeCell ref="G170:G172"/>
    <mergeCell ref="B280:B283"/>
    <mergeCell ref="G22:G23"/>
    <mergeCell ref="H22:H23"/>
    <mergeCell ref="J22:J23"/>
    <mergeCell ref="E125:E126"/>
    <mergeCell ref="F125:F126"/>
    <mergeCell ref="D62:D74"/>
    <mergeCell ref="C62:C74"/>
    <mergeCell ref="E62:E74"/>
    <mergeCell ref="F62:F74"/>
    <mergeCell ref="F22:F23"/>
    <mergeCell ref="F97:F99"/>
    <mergeCell ref="F39:F46"/>
    <mergeCell ref="B176:B177"/>
    <mergeCell ref="C176:C177"/>
    <mergeCell ref="D176:D177"/>
    <mergeCell ref="D29:D30"/>
    <mergeCell ref="M82:M83"/>
    <mergeCell ref="J197:J198"/>
    <mergeCell ref="H224:H225"/>
    <mergeCell ref="D97:D99"/>
    <mergeCell ref="H189:H190"/>
    <mergeCell ref="E181:E182"/>
    <mergeCell ref="B92:B94"/>
    <mergeCell ref="C92:C94"/>
    <mergeCell ref="G181:G182"/>
    <mergeCell ref="I97:I99"/>
    <mergeCell ref="J97:J99"/>
    <mergeCell ref="A97:A99"/>
    <mergeCell ref="F189:F190"/>
    <mergeCell ref="C189:C190"/>
    <mergeCell ref="B224:B225"/>
    <mergeCell ref="C224:C225"/>
    <mergeCell ref="H197:H198"/>
    <mergeCell ref="H170:H172"/>
    <mergeCell ref="J170:J172"/>
    <mergeCell ref="C165:C166"/>
    <mergeCell ref="A89:A90"/>
    <mergeCell ref="A92:A94"/>
    <mergeCell ref="H200:H201"/>
    <mergeCell ref="E213:E216"/>
    <mergeCell ref="F213:F216"/>
    <mergeCell ref="G213:G216"/>
    <mergeCell ref="H213:H216"/>
    <mergeCell ref="G162:G164"/>
    <mergeCell ref="H162:H164"/>
    <mergeCell ref="J181:J182"/>
    <mergeCell ref="H176:H177"/>
    <mergeCell ref="H97:H99"/>
    <mergeCell ref="J176:J177"/>
    <mergeCell ref="A189:A190"/>
    <mergeCell ref="D213:D216"/>
    <mergeCell ref="E197:E199"/>
    <mergeCell ref="B12:B14"/>
    <mergeCell ref="C12:C14"/>
    <mergeCell ref="H27:H28"/>
    <mergeCell ref="C27:C28"/>
    <mergeCell ref="B16:B17"/>
    <mergeCell ref="B22:B23"/>
    <mergeCell ref="B33:B35"/>
    <mergeCell ref="C33:C35"/>
    <mergeCell ref="B31:B32"/>
    <mergeCell ref="C31:C32"/>
    <mergeCell ref="B27:B28"/>
    <mergeCell ref="F16:F17"/>
    <mergeCell ref="A27:A28"/>
    <mergeCell ref="H31:H32"/>
    <mergeCell ref="C29:C30"/>
    <mergeCell ref="B29:B30"/>
    <mergeCell ref="E27:E28"/>
    <mergeCell ref="F27:F28"/>
    <mergeCell ref="H29:H30"/>
    <mergeCell ref="A16:A17"/>
    <mergeCell ref="A22:A23"/>
    <mergeCell ref="A31:A32"/>
    <mergeCell ref="D27:D28"/>
    <mergeCell ref="N16:N17"/>
    <mergeCell ref="M16:M17"/>
    <mergeCell ref="H47:H48"/>
    <mergeCell ref="D33:D35"/>
    <mergeCell ref="A56:A61"/>
    <mergeCell ref="B56:B61"/>
    <mergeCell ref="B2:P2"/>
    <mergeCell ref="M5:M6"/>
    <mergeCell ref="N5:N6"/>
    <mergeCell ref="O5:O6"/>
    <mergeCell ref="M4:O4"/>
    <mergeCell ref="P5:P6"/>
    <mergeCell ref="D5:E5"/>
    <mergeCell ref="C4:E4"/>
    <mergeCell ref="F5:F6"/>
    <mergeCell ref="G5:G6"/>
    <mergeCell ref="L4:L6"/>
    <mergeCell ref="L12:L14"/>
    <mergeCell ref="M12:M14"/>
    <mergeCell ref="N12:N14"/>
    <mergeCell ref="O12:O14"/>
    <mergeCell ref="O22:O23"/>
    <mergeCell ref="C22:C23"/>
    <mergeCell ref="D22:D23"/>
    <mergeCell ref="E22:E23"/>
    <mergeCell ref="P4:Q4"/>
    <mergeCell ref="C5:C6"/>
    <mergeCell ref="Q5:Q6"/>
    <mergeCell ref="B4:B6"/>
    <mergeCell ref="J16:J17"/>
    <mergeCell ref="H16:H17"/>
    <mergeCell ref="G16:G17"/>
    <mergeCell ref="J200:J201"/>
    <mergeCell ref="J361:J362"/>
    <mergeCell ref="D12:D14"/>
    <mergeCell ref="O7:O9"/>
    <mergeCell ref="F4:K4"/>
    <mergeCell ref="H5:I5"/>
    <mergeCell ref="J5:K5"/>
    <mergeCell ref="L31:L32"/>
    <mergeCell ref="M31:M32"/>
    <mergeCell ref="N31:N32"/>
    <mergeCell ref="O31:O32"/>
    <mergeCell ref="H62:H66"/>
    <mergeCell ref="J62:J66"/>
    <mergeCell ref="G75:G77"/>
    <mergeCell ref="H75:H77"/>
    <mergeCell ref="J75:J77"/>
    <mergeCell ref="L62:L66"/>
    <mergeCell ref="N56:N61"/>
    <mergeCell ref="O75:O78"/>
    <mergeCell ref="N75:N78"/>
    <mergeCell ref="N62:N66"/>
    <mergeCell ref="M75:M78"/>
    <mergeCell ref="H33:H35"/>
    <mergeCell ref="J33:J35"/>
    <mergeCell ref="N39:N46"/>
    <mergeCell ref="M47:M48"/>
    <mergeCell ref="N47:N48"/>
    <mergeCell ref="O47:O48"/>
    <mergeCell ref="M62:M66"/>
    <mergeCell ref="N7:N9"/>
    <mergeCell ref="M7:M9"/>
    <mergeCell ref="O16:O17"/>
    <mergeCell ref="F165:F166"/>
    <mergeCell ref="F176:F177"/>
    <mergeCell ref="G176:G177"/>
    <mergeCell ref="M22:M23"/>
    <mergeCell ref="L29:L30"/>
    <mergeCell ref="L33:L35"/>
    <mergeCell ref="M33:M35"/>
    <mergeCell ref="O181:O182"/>
    <mergeCell ref="L170:L172"/>
    <mergeCell ref="O359:O360"/>
    <mergeCell ref="O382:O383"/>
    <mergeCell ref="N311:N312"/>
    <mergeCell ref="G233:G234"/>
    <mergeCell ref="H233:H234"/>
    <mergeCell ref="F280:F283"/>
    <mergeCell ref="G280:G283"/>
    <mergeCell ref="H280:H283"/>
    <mergeCell ref="F274:F277"/>
    <mergeCell ref="J233:J234"/>
    <mergeCell ref="M233:M234"/>
    <mergeCell ref="M337:M340"/>
    <mergeCell ref="N382:N383"/>
    <mergeCell ref="M325:M326"/>
    <mergeCell ref="L323:L324"/>
    <mergeCell ref="H337:H340"/>
    <mergeCell ref="J337:J340"/>
    <mergeCell ref="J311:J312"/>
    <mergeCell ref="N305:N309"/>
    <mergeCell ref="L365:L366"/>
    <mergeCell ref="J382:J383"/>
    <mergeCell ref="M382:M383"/>
    <mergeCell ref="N359:N360"/>
    <mergeCell ref="F444:F447"/>
    <mergeCell ref="J408:J409"/>
    <mergeCell ref="J389:J390"/>
    <mergeCell ref="G382:G383"/>
    <mergeCell ref="F382:F383"/>
    <mergeCell ref="N176:N177"/>
    <mergeCell ref="O135:O137"/>
    <mergeCell ref="M135:M137"/>
    <mergeCell ref="N97:N99"/>
    <mergeCell ref="N181:N182"/>
    <mergeCell ref="N189:N190"/>
    <mergeCell ref="L135:L137"/>
    <mergeCell ref="O170:O172"/>
    <mergeCell ref="N170:N172"/>
    <mergeCell ref="M170:M172"/>
    <mergeCell ref="O176:O177"/>
    <mergeCell ref="O97:O99"/>
    <mergeCell ref="J365:J366"/>
    <mergeCell ref="F365:F366"/>
    <mergeCell ref="J357:J358"/>
    <mergeCell ref="M375:M378"/>
    <mergeCell ref="N337:N340"/>
    <mergeCell ref="J305:J309"/>
    <mergeCell ref="J297:J298"/>
    <mergeCell ref="M359:M360"/>
    <mergeCell ref="L176:L177"/>
    <mergeCell ref="M224:M225"/>
    <mergeCell ref="M176:M177"/>
    <mergeCell ref="O189:O190"/>
    <mergeCell ref="G295:G296"/>
    <mergeCell ref="H181:H182"/>
    <mergeCell ref="M200:M201"/>
    <mergeCell ref="C408:C409"/>
    <mergeCell ref="F411:F416"/>
    <mergeCell ref="G411:G416"/>
    <mergeCell ref="N404:N406"/>
    <mergeCell ref="N466:N467"/>
    <mergeCell ref="N297:N298"/>
    <mergeCell ref="N325:N326"/>
    <mergeCell ref="G323:G324"/>
    <mergeCell ref="D361:D362"/>
    <mergeCell ref="E361:E362"/>
    <mergeCell ref="H325:H326"/>
    <mergeCell ref="M311:M312"/>
    <mergeCell ref="H297:H298"/>
    <mergeCell ref="N357:N358"/>
    <mergeCell ref="G349:G355"/>
    <mergeCell ref="J323:J324"/>
    <mergeCell ref="E311:E312"/>
    <mergeCell ref="E330:E331"/>
    <mergeCell ref="F330:F331"/>
    <mergeCell ref="D325:D329"/>
    <mergeCell ref="D323:D324"/>
    <mergeCell ref="G361:G362"/>
    <mergeCell ref="L357:L358"/>
    <mergeCell ref="H361:H362"/>
    <mergeCell ref="M389:M390"/>
    <mergeCell ref="L349:L355"/>
    <mergeCell ref="N422:N425"/>
    <mergeCell ref="M404:M406"/>
    <mergeCell ref="L444:L447"/>
    <mergeCell ref="E323:E324"/>
    <mergeCell ref="J325:J326"/>
    <mergeCell ref="J330:J331"/>
    <mergeCell ref="H616:H617"/>
    <mergeCell ref="D576:D578"/>
    <mergeCell ref="H603:H604"/>
    <mergeCell ref="B444:B447"/>
    <mergeCell ref="D389:D390"/>
    <mergeCell ref="H404:H406"/>
    <mergeCell ref="D392:D393"/>
    <mergeCell ref="D420:D421"/>
    <mergeCell ref="F408:F409"/>
    <mergeCell ref="D466:D467"/>
    <mergeCell ref="C580:C581"/>
    <mergeCell ref="J500:J501"/>
    <mergeCell ref="A513:A514"/>
    <mergeCell ref="A521:A522"/>
    <mergeCell ref="J436:J437"/>
    <mergeCell ref="A576:A578"/>
    <mergeCell ref="J411:J416"/>
    <mergeCell ref="C552:C554"/>
    <mergeCell ref="F502:F504"/>
    <mergeCell ref="G502:G504"/>
    <mergeCell ref="H422:H425"/>
    <mergeCell ref="E420:E421"/>
    <mergeCell ref="J404:J406"/>
    <mergeCell ref="C502:C504"/>
    <mergeCell ref="F505:F506"/>
    <mergeCell ref="A411:A416"/>
    <mergeCell ref="J556:J561"/>
    <mergeCell ref="E521:E522"/>
    <mergeCell ref="B576:B578"/>
    <mergeCell ref="C576:C578"/>
    <mergeCell ref="D580:D581"/>
    <mergeCell ref="J552:J554"/>
    <mergeCell ref="H492:H493"/>
    <mergeCell ref="A466:A467"/>
    <mergeCell ref="C444:C447"/>
    <mergeCell ref="H411:H416"/>
    <mergeCell ref="A408:A409"/>
    <mergeCell ref="B603:B604"/>
    <mergeCell ref="B606:B607"/>
    <mergeCell ref="B641:B642"/>
    <mergeCell ref="C641:C642"/>
    <mergeCell ref="D641:D642"/>
    <mergeCell ref="C647:C648"/>
    <mergeCell ref="D735:D736"/>
    <mergeCell ref="E735:E736"/>
    <mergeCell ref="B556:B561"/>
    <mergeCell ref="B656:B657"/>
    <mergeCell ref="C656:C657"/>
    <mergeCell ref="B647:B648"/>
    <mergeCell ref="E634:E635"/>
    <mergeCell ref="F634:F635"/>
    <mergeCell ref="C621:C622"/>
    <mergeCell ref="B682:B683"/>
    <mergeCell ref="C682:C683"/>
    <mergeCell ref="A634:A635"/>
    <mergeCell ref="A603:A604"/>
    <mergeCell ref="B502:B504"/>
    <mergeCell ref="B505:B506"/>
    <mergeCell ref="G505:G506"/>
    <mergeCell ref="A606:A607"/>
    <mergeCell ref="A580:A581"/>
    <mergeCell ref="E422:E426"/>
    <mergeCell ref="C438:C439"/>
    <mergeCell ref="H444:H447"/>
    <mergeCell ref="L466:L467"/>
    <mergeCell ref="H502:H504"/>
    <mergeCell ref="L500:L501"/>
    <mergeCell ref="J422:J425"/>
    <mergeCell ref="C517:C518"/>
    <mergeCell ref="D517:D518"/>
    <mergeCell ref="B515:B516"/>
    <mergeCell ref="C515:C516"/>
    <mergeCell ref="A515:A516"/>
    <mergeCell ref="C466:C467"/>
    <mergeCell ref="G593:G600"/>
    <mergeCell ref="D608:D615"/>
    <mergeCell ref="C603:C604"/>
    <mergeCell ref="B593:B600"/>
    <mergeCell ref="C593:C600"/>
    <mergeCell ref="D593:D600"/>
    <mergeCell ref="E593:E600"/>
    <mergeCell ref="F593:F600"/>
    <mergeCell ref="B580:B581"/>
    <mergeCell ref="H580:H581"/>
    <mergeCell ref="C436:C437"/>
    <mergeCell ref="D436:D437"/>
    <mergeCell ref="E436:E437"/>
    <mergeCell ref="A444:A447"/>
    <mergeCell ref="G498:G499"/>
    <mergeCell ref="F492:F493"/>
    <mergeCell ref="G492:G493"/>
    <mergeCell ref="H436:H437"/>
    <mergeCell ref="F436:F437"/>
    <mergeCell ref="G436:G437"/>
    <mergeCell ref="F422:F425"/>
    <mergeCell ref="G422:G425"/>
    <mergeCell ref="D224:D225"/>
    <mergeCell ref="H330:H331"/>
    <mergeCell ref="H408:H409"/>
    <mergeCell ref="F311:F312"/>
    <mergeCell ref="H389:H390"/>
    <mergeCell ref="F295:F296"/>
    <mergeCell ref="G389:G390"/>
    <mergeCell ref="H375:H378"/>
    <mergeCell ref="H357:H358"/>
    <mergeCell ref="A438:A439"/>
    <mergeCell ref="N492:N493"/>
    <mergeCell ref="J498:J499"/>
    <mergeCell ref="M505:M506"/>
    <mergeCell ref="M444:M447"/>
    <mergeCell ref="M411:M416"/>
    <mergeCell ref="M422:M425"/>
    <mergeCell ref="N436:N437"/>
    <mergeCell ref="L438:L439"/>
    <mergeCell ref="B411:B416"/>
    <mergeCell ref="H466:H467"/>
    <mergeCell ref="A498:A499"/>
    <mergeCell ref="A436:A437"/>
    <mergeCell ref="B498:B499"/>
    <mergeCell ref="C505:C506"/>
    <mergeCell ref="B466:B467"/>
    <mergeCell ref="J438:J439"/>
    <mergeCell ref="N438:N439"/>
    <mergeCell ref="E466:E467"/>
    <mergeCell ref="F466:F467"/>
    <mergeCell ref="E444:E447"/>
    <mergeCell ref="J444:J447"/>
    <mergeCell ref="E500:E501"/>
    <mergeCell ref="B337:B340"/>
    <mergeCell ref="C337:C340"/>
    <mergeCell ref="F325:F329"/>
    <mergeCell ref="G325:G329"/>
    <mergeCell ref="A325:A329"/>
    <mergeCell ref="A365:A366"/>
    <mergeCell ref="D295:D296"/>
    <mergeCell ref="E295:E296"/>
    <mergeCell ref="B295:B296"/>
    <mergeCell ref="C513:C514"/>
    <mergeCell ref="D311:D312"/>
    <mergeCell ref="D305:D309"/>
    <mergeCell ref="E280:E283"/>
    <mergeCell ref="O213:O216"/>
    <mergeCell ref="N213:N216"/>
    <mergeCell ref="J274:J277"/>
    <mergeCell ref="O233:O234"/>
    <mergeCell ref="N323:N324"/>
    <mergeCell ref="O297:O298"/>
    <mergeCell ref="M213:M216"/>
    <mergeCell ref="N295:N296"/>
    <mergeCell ref="G305:G309"/>
    <mergeCell ref="M297:M298"/>
    <mergeCell ref="L297:L298"/>
    <mergeCell ref="G330:G331"/>
    <mergeCell ref="D359:D360"/>
    <mergeCell ref="E359:E360"/>
    <mergeCell ref="H359:H360"/>
    <mergeCell ref="M323:M324"/>
    <mergeCell ref="G337:G340"/>
    <mergeCell ref="G297:G298"/>
    <mergeCell ref="E297:E298"/>
    <mergeCell ref="A228:A229"/>
    <mergeCell ref="B228:B229"/>
    <mergeCell ref="A274:A277"/>
    <mergeCell ref="H382:H383"/>
    <mergeCell ref="E337:E340"/>
    <mergeCell ref="A311:A312"/>
    <mergeCell ref="A330:A331"/>
    <mergeCell ref="C330:C331"/>
    <mergeCell ref="B325:B329"/>
    <mergeCell ref="B330:B331"/>
    <mergeCell ref="C349:C355"/>
    <mergeCell ref="A375:A378"/>
    <mergeCell ref="A359:A360"/>
    <mergeCell ref="F375:F378"/>
    <mergeCell ref="G375:G378"/>
    <mergeCell ref="B349:B355"/>
    <mergeCell ref="G245:G246"/>
    <mergeCell ref="G365:G366"/>
    <mergeCell ref="E357:E358"/>
    <mergeCell ref="F357:F358"/>
    <mergeCell ref="G357:G358"/>
    <mergeCell ref="F349:F355"/>
    <mergeCell ref="G255:G256"/>
    <mergeCell ref="D274:D277"/>
    <mergeCell ref="G274:G277"/>
    <mergeCell ref="B305:B309"/>
    <mergeCell ref="E274:E277"/>
    <mergeCell ref="D382:D383"/>
    <mergeCell ref="A255:A256"/>
    <mergeCell ref="C255:C256"/>
    <mergeCell ref="D255:D256"/>
    <mergeCell ref="E305:E309"/>
    <mergeCell ref="N389:N390"/>
    <mergeCell ref="O224:O225"/>
    <mergeCell ref="H295:H296"/>
    <mergeCell ref="J280:J283"/>
    <mergeCell ref="O305:O309"/>
    <mergeCell ref="N228:N229"/>
    <mergeCell ref="H255:H256"/>
    <mergeCell ref="E228:E229"/>
    <mergeCell ref="F228:F229"/>
    <mergeCell ref="H311:H312"/>
    <mergeCell ref="F297:F298"/>
    <mergeCell ref="N280:N283"/>
    <mergeCell ref="O280:O283"/>
    <mergeCell ref="F245:F246"/>
    <mergeCell ref="M280:M283"/>
    <mergeCell ref="F224:F225"/>
    <mergeCell ref="N224:N225"/>
    <mergeCell ref="E389:E390"/>
    <mergeCell ref="L389:L390"/>
    <mergeCell ref="J375:J378"/>
    <mergeCell ref="J228:J229"/>
    <mergeCell ref="E349:E355"/>
    <mergeCell ref="F305:F309"/>
    <mergeCell ref="F255:F256"/>
    <mergeCell ref="O644:O646"/>
    <mergeCell ref="O552:O554"/>
    <mergeCell ref="O330:O331"/>
    <mergeCell ref="M274:M277"/>
    <mergeCell ref="N274:N277"/>
    <mergeCell ref="O274:O277"/>
    <mergeCell ref="O337:O340"/>
    <mergeCell ref="M466:M467"/>
    <mergeCell ref="N556:N561"/>
    <mergeCell ref="O365:O366"/>
    <mergeCell ref="H365:H366"/>
    <mergeCell ref="M408:M409"/>
    <mergeCell ref="N408:N409"/>
    <mergeCell ref="M305:M309"/>
    <mergeCell ref="O311:O312"/>
    <mergeCell ref="A823:A825"/>
    <mergeCell ref="B823:B825"/>
    <mergeCell ref="C823:C825"/>
    <mergeCell ref="D823:D825"/>
    <mergeCell ref="E823:E825"/>
    <mergeCell ref="F823:F825"/>
    <mergeCell ref="L816:L817"/>
    <mergeCell ref="G793:G794"/>
    <mergeCell ref="F813:F814"/>
    <mergeCell ref="M801:M805"/>
    <mergeCell ref="M799:M800"/>
    <mergeCell ref="H793:H794"/>
    <mergeCell ref="J793:J794"/>
    <mergeCell ref="L793:L794"/>
    <mergeCell ref="M793:M794"/>
    <mergeCell ref="L755:L756"/>
    <mergeCell ref="H721:H727"/>
    <mergeCell ref="M654:M655"/>
    <mergeCell ref="M807:M809"/>
    <mergeCell ref="A654:A655"/>
    <mergeCell ref="A656:A657"/>
    <mergeCell ref="A658:A662"/>
    <mergeCell ref="B797:B798"/>
    <mergeCell ref="D810:D811"/>
    <mergeCell ref="C810:C811"/>
    <mergeCell ref="A682:A683"/>
    <mergeCell ref="C735:C736"/>
    <mergeCell ref="A721:A727"/>
    <mergeCell ref="B721:B727"/>
    <mergeCell ref="C721:C727"/>
    <mergeCell ref="A735:A737"/>
    <mergeCell ref="B738:B740"/>
    <mergeCell ref="C738:C740"/>
    <mergeCell ref="F738:F740"/>
    <mergeCell ref="B654:B655"/>
    <mergeCell ref="H757:H761"/>
    <mergeCell ref="G682:G683"/>
    <mergeCell ref="D721:D727"/>
    <mergeCell ref="L656:L657"/>
    <mergeCell ref="D757:D761"/>
    <mergeCell ref="H658:H662"/>
    <mergeCell ref="J658:J662"/>
    <mergeCell ref="H656:H657"/>
    <mergeCell ref="M682:M683"/>
    <mergeCell ref="M658:M662"/>
    <mergeCell ref="L738:L740"/>
    <mergeCell ref="G735:G736"/>
    <mergeCell ref="D738:D740"/>
    <mergeCell ref="E738:E740"/>
    <mergeCell ref="O658:O662"/>
    <mergeCell ref="O656:O657"/>
    <mergeCell ref="H682:H683"/>
    <mergeCell ref="F658:F662"/>
    <mergeCell ref="G658:G662"/>
    <mergeCell ref="J721:J727"/>
    <mergeCell ref="E757:E761"/>
    <mergeCell ref="F757:F761"/>
    <mergeCell ref="N757:N761"/>
    <mergeCell ref="A816:A817"/>
    <mergeCell ref="B816:B817"/>
    <mergeCell ref="C816:C817"/>
    <mergeCell ref="D816:D817"/>
    <mergeCell ref="E816:E817"/>
    <mergeCell ref="F816:F817"/>
    <mergeCell ref="G816:G817"/>
    <mergeCell ref="H816:H817"/>
    <mergeCell ref="J816:J817"/>
    <mergeCell ref="D813:D814"/>
    <mergeCell ref="E813:E814"/>
    <mergeCell ref="F735:F736"/>
    <mergeCell ref="L797:L798"/>
    <mergeCell ref="B789:B792"/>
    <mergeCell ref="C789:C792"/>
    <mergeCell ref="B735:B736"/>
    <mergeCell ref="H735:H736"/>
    <mergeCell ref="C777:C778"/>
    <mergeCell ref="D777:D778"/>
    <mergeCell ref="J797:J798"/>
    <mergeCell ref="F801:F805"/>
    <mergeCell ref="O735:O737"/>
    <mergeCell ref="H738:H740"/>
    <mergeCell ref="D789:D792"/>
    <mergeCell ref="E789:E792"/>
    <mergeCell ref="F789:F792"/>
    <mergeCell ref="J644:J646"/>
    <mergeCell ref="D656:D657"/>
    <mergeCell ref="A813:A814"/>
    <mergeCell ref="J801:J805"/>
    <mergeCell ref="L799:L800"/>
    <mergeCell ref="B810:B811"/>
    <mergeCell ref="B813:B814"/>
    <mergeCell ref="A807:A809"/>
    <mergeCell ref="B807:B809"/>
    <mergeCell ref="C807:C809"/>
    <mergeCell ref="B781:B782"/>
    <mergeCell ref="A793:A794"/>
    <mergeCell ref="B793:B794"/>
    <mergeCell ref="C793:C794"/>
    <mergeCell ref="C757:C761"/>
    <mergeCell ref="C764:C765"/>
    <mergeCell ref="B658:B662"/>
    <mergeCell ref="C658:C662"/>
    <mergeCell ref="F721:F727"/>
    <mergeCell ref="G721:G727"/>
    <mergeCell ref="F654:F655"/>
    <mergeCell ref="G654:G655"/>
    <mergeCell ref="D654:D655"/>
    <mergeCell ref="A810:A811"/>
    <mergeCell ref="A781:A782"/>
    <mergeCell ref="A797:A798"/>
    <mergeCell ref="G764:G765"/>
    <mergeCell ref="F799:F800"/>
    <mergeCell ref="L807:L809"/>
    <mergeCell ref="J755:J756"/>
    <mergeCell ref="G757:G761"/>
    <mergeCell ref="B801:B805"/>
    <mergeCell ref="A647:A648"/>
    <mergeCell ref="A652:A653"/>
    <mergeCell ref="M797:M798"/>
    <mergeCell ref="E777:E778"/>
    <mergeCell ref="F777:F778"/>
    <mergeCell ref="G777:G778"/>
    <mergeCell ref="G781:G782"/>
    <mergeCell ref="H764:H765"/>
    <mergeCell ref="J764:J765"/>
    <mergeCell ref="F682:F683"/>
    <mergeCell ref="J813:J814"/>
    <mergeCell ref="L813:L814"/>
    <mergeCell ref="M813:M814"/>
    <mergeCell ref="G801:G805"/>
    <mergeCell ref="H801:H805"/>
    <mergeCell ref="L789:L792"/>
    <mergeCell ref="C813:C814"/>
    <mergeCell ref="C801:C805"/>
    <mergeCell ref="E799:E800"/>
    <mergeCell ref="E793:E794"/>
    <mergeCell ref="F793:F794"/>
    <mergeCell ref="G810:G811"/>
    <mergeCell ref="H810:H811"/>
    <mergeCell ref="J810:J811"/>
    <mergeCell ref="D797:D798"/>
    <mergeCell ref="E797:E798"/>
    <mergeCell ref="F797:F798"/>
    <mergeCell ref="G799:G800"/>
    <mergeCell ref="H799:H800"/>
    <mergeCell ref="A755:A756"/>
    <mergeCell ref="M735:M737"/>
    <mergeCell ref="A738:A740"/>
    <mergeCell ref="H847:H848"/>
    <mergeCell ref="J847:J848"/>
    <mergeCell ref="L847:L848"/>
    <mergeCell ref="M847:M848"/>
    <mergeCell ref="N823:N825"/>
    <mergeCell ref="J807:J809"/>
    <mergeCell ref="H523:H527"/>
    <mergeCell ref="D634:D635"/>
    <mergeCell ref="G823:G825"/>
    <mergeCell ref="H823:H825"/>
    <mergeCell ref="J823:J825"/>
    <mergeCell ref="M823:M825"/>
    <mergeCell ref="D807:D809"/>
    <mergeCell ref="E807:E809"/>
    <mergeCell ref="F807:F809"/>
    <mergeCell ref="G807:G809"/>
    <mergeCell ref="H807:H809"/>
    <mergeCell ref="D801:D805"/>
    <mergeCell ref="E801:E805"/>
    <mergeCell ref="H813:H814"/>
    <mergeCell ref="E755:E756"/>
    <mergeCell ref="J656:J657"/>
    <mergeCell ref="J654:J655"/>
    <mergeCell ref="J682:J683"/>
    <mergeCell ref="M789:M792"/>
    <mergeCell ref="E781:E782"/>
    <mergeCell ref="F781:F782"/>
    <mergeCell ref="G813:G814"/>
    <mergeCell ref="E810:E811"/>
    <mergeCell ref="F810:F811"/>
    <mergeCell ref="N807:N809"/>
    <mergeCell ref="N799:N800"/>
    <mergeCell ref="L404:L406"/>
    <mergeCell ref="N847:N848"/>
    <mergeCell ref="O847:O848"/>
    <mergeCell ref="O755:O756"/>
    <mergeCell ref="N738:N740"/>
    <mergeCell ref="O738:O740"/>
    <mergeCell ref="N517:N518"/>
    <mergeCell ref="O576:O578"/>
    <mergeCell ref="N619:N620"/>
    <mergeCell ref="O619:O620"/>
    <mergeCell ref="N801:N805"/>
    <mergeCell ref="O801:O805"/>
    <mergeCell ref="N764:N765"/>
    <mergeCell ref="O764:O765"/>
    <mergeCell ref="O799:O800"/>
    <mergeCell ref="M816:M817"/>
    <mergeCell ref="O813:O814"/>
    <mergeCell ref="N793:N794"/>
    <mergeCell ref="O793:O794"/>
    <mergeCell ref="M834:M838"/>
    <mergeCell ref="N813:N814"/>
    <mergeCell ref="O834:O838"/>
    <mergeCell ref="O816:O817"/>
    <mergeCell ref="O521:O522"/>
    <mergeCell ref="N797:N798"/>
    <mergeCell ref="N816:N817"/>
    <mergeCell ref="L823:L825"/>
    <mergeCell ref="M755:M756"/>
    <mergeCell ref="O823:O825"/>
    <mergeCell ref="O781:O782"/>
    <mergeCell ref="N721:N727"/>
    <mergeCell ref="O408:O409"/>
    <mergeCell ref="O295:O296"/>
    <mergeCell ref="O404:O406"/>
    <mergeCell ref="N411:N416"/>
    <mergeCell ref="O523:O527"/>
    <mergeCell ref="M500:M501"/>
    <mergeCell ref="O411:O416"/>
    <mergeCell ref="N330:N331"/>
    <mergeCell ref="H323:H324"/>
    <mergeCell ref="N375:N378"/>
    <mergeCell ref="O325:O326"/>
    <mergeCell ref="H521:H522"/>
    <mergeCell ref="J521:J522"/>
    <mergeCell ref="J466:J467"/>
    <mergeCell ref="O422:O425"/>
    <mergeCell ref="O323:O324"/>
    <mergeCell ref="N500:N501"/>
    <mergeCell ref="N365:N366"/>
    <mergeCell ref="J359:J360"/>
    <mergeCell ref="O389:O390"/>
    <mergeCell ref="O357:O358"/>
    <mergeCell ref="O375:O378"/>
    <mergeCell ref="N502:N504"/>
    <mergeCell ref="N498:N499"/>
    <mergeCell ref="M502:M504"/>
    <mergeCell ref="J513:J514"/>
    <mergeCell ref="L408:L409"/>
    <mergeCell ref="N523:N527"/>
    <mergeCell ref="O505:O506"/>
    <mergeCell ref="J505:J506"/>
    <mergeCell ref="C797:C798"/>
    <mergeCell ref="H797:H798"/>
    <mergeCell ref="G789:G792"/>
    <mergeCell ref="H789:H792"/>
    <mergeCell ref="J789:J792"/>
    <mergeCell ref="D647:D648"/>
    <mergeCell ref="H647:H648"/>
    <mergeCell ref="A834:A838"/>
    <mergeCell ref="C834:C838"/>
    <mergeCell ref="D834:D838"/>
    <mergeCell ref="E834:E838"/>
    <mergeCell ref="F834:F838"/>
    <mergeCell ref="G834:G838"/>
    <mergeCell ref="H834:H838"/>
    <mergeCell ref="J834:J838"/>
    <mergeCell ref="L834:L838"/>
    <mergeCell ref="B863:B865"/>
    <mergeCell ref="A863:A865"/>
    <mergeCell ref="D863:D865"/>
    <mergeCell ref="E863:E865"/>
    <mergeCell ref="F847:F848"/>
    <mergeCell ref="G847:G848"/>
    <mergeCell ref="F863:F865"/>
    <mergeCell ref="G863:G865"/>
    <mergeCell ref="H863:H865"/>
    <mergeCell ref="J863:J865"/>
    <mergeCell ref="L863:L865"/>
    <mergeCell ref="M863:M865"/>
    <mergeCell ref="N863:N865"/>
    <mergeCell ref="O863:O865"/>
    <mergeCell ref="C863:C865"/>
    <mergeCell ref="J162:J164"/>
    <mergeCell ref="L162:L164"/>
    <mergeCell ref="A165:A166"/>
    <mergeCell ref="A847:A848"/>
    <mergeCell ref="B847:B848"/>
    <mergeCell ref="C847:C848"/>
    <mergeCell ref="D847:D848"/>
    <mergeCell ref="E847:E848"/>
    <mergeCell ref="B834:B838"/>
    <mergeCell ref="A619:A620"/>
    <mergeCell ref="B619:B620"/>
    <mergeCell ref="C619:C620"/>
    <mergeCell ref="F619:F620"/>
    <mergeCell ref="J213:J216"/>
    <mergeCell ref="L213:L216"/>
    <mergeCell ref="G619:G620"/>
    <mergeCell ref="J647:J648"/>
    <mergeCell ref="A799:A800"/>
    <mergeCell ref="B799:B800"/>
    <mergeCell ref="C799:C800"/>
    <mergeCell ref="D799:D800"/>
    <mergeCell ref="A801:A805"/>
    <mergeCell ref="D619:D620"/>
  </mergeCells>
  <pageMargins left="0.25" right="0.25" top="0.75" bottom="0.75" header="0.3" footer="0.3"/>
  <pageSetup paperSize="8" scale="85" orientation="landscape" r:id="rId1"/>
  <headerFooter>
    <oddHeader>Страница &amp;С из &amp;К</oddHeader>
  </headerFooter>
  <legacyDrawing r:id="rId2"/>
</worksheet>
</file>

<file path=xl/worksheets/sheet2.xml><?xml version="1.0" encoding="utf-8"?>
<worksheet xmlns="http://schemas.openxmlformats.org/spreadsheetml/2006/main" xmlns:r="http://schemas.openxmlformats.org/officeDocument/2006/relationships">
  <dimension ref="A1:Z18"/>
  <sheetViews>
    <sheetView workbookViewId="0">
      <selection activeCell="L15" sqref="L15"/>
    </sheetView>
  </sheetViews>
  <sheetFormatPr defaultRowHeight="15"/>
  <cols>
    <col min="1" max="1" width="15.85546875" customWidth="1"/>
    <col min="10" max="10" width="20" customWidth="1"/>
  </cols>
  <sheetData>
    <row r="1" spans="1:26" ht="51.75" thickBot="1">
      <c r="A1" s="369"/>
      <c r="B1" s="370" t="s">
        <v>1820</v>
      </c>
      <c r="C1" s="370" t="s">
        <v>1843</v>
      </c>
      <c r="D1" s="370" t="s">
        <v>1819</v>
      </c>
      <c r="E1" s="370" t="s">
        <v>1867</v>
      </c>
      <c r="F1" s="370" t="s">
        <v>1821</v>
      </c>
      <c r="G1" s="370" t="s">
        <v>1822</v>
      </c>
      <c r="H1" s="370" t="s">
        <v>1842</v>
      </c>
      <c r="J1" s="1169" t="s">
        <v>1936</v>
      </c>
      <c r="K1" s="1171" t="s">
        <v>1916</v>
      </c>
      <c r="L1" s="1171"/>
      <c r="M1" s="1171"/>
      <c r="N1" s="1171"/>
      <c r="O1" s="1171"/>
      <c r="P1" s="312"/>
      <c r="Q1" s="1172" t="s">
        <v>1917</v>
      </c>
      <c r="R1" s="1173"/>
      <c r="S1" s="1173"/>
      <c r="T1" s="1173"/>
      <c r="U1" s="1174"/>
      <c r="V1" s="1171" t="s">
        <v>1918</v>
      </c>
      <c r="W1" s="1171"/>
      <c r="X1" s="1171"/>
      <c r="Y1" s="1171"/>
      <c r="Z1" s="1171"/>
    </row>
    <row r="2" spans="1:26" ht="69.75" customHeight="1" thickBot="1">
      <c r="A2" s="371" t="s">
        <v>1937</v>
      </c>
      <c r="B2" s="393">
        <f>РЕЕСТР!R160</f>
        <v>96</v>
      </c>
      <c r="C2" s="393">
        <f>РЕЕСТР!S160</f>
        <v>42</v>
      </c>
      <c r="D2" s="393">
        <f>РЕЕСТР!T160</f>
        <v>84</v>
      </c>
      <c r="E2" s="393">
        <f>РЕЕСТР!U160</f>
        <v>39</v>
      </c>
      <c r="F2" s="393">
        <f>РЕЕСТР!V160</f>
        <v>137</v>
      </c>
      <c r="G2" s="393">
        <f>РЕЕСТР!W160</f>
        <v>3</v>
      </c>
      <c r="H2" s="393">
        <f>РЕЕСТР!X160</f>
        <v>71</v>
      </c>
      <c r="J2" s="1169"/>
      <c r="K2" s="1175" t="s">
        <v>1919</v>
      </c>
      <c r="L2" s="1172" t="s">
        <v>1920</v>
      </c>
      <c r="M2" s="1174"/>
      <c r="N2" s="1172" t="s">
        <v>1921</v>
      </c>
      <c r="O2" s="1174"/>
      <c r="P2" s="1175" t="s">
        <v>1922</v>
      </c>
      <c r="Q2" s="1175" t="s">
        <v>1923</v>
      </c>
      <c r="R2" s="1175" t="s">
        <v>1924</v>
      </c>
      <c r="S2" s="1175" t="s">
        <v>1925</v>
      </c>
      <c r="T2" s="1175" t="s">
        <v>1926</v>
      </c>
      <c r="U2" s="1175" t="s">
        <v>1927</v>
      </c>
      <c r="V2" s="1175" t="s">
        <v>1928</v>
      </c>
      <c r="W2" s="1175" t="s">
        <v>1929</v>
      </c>
      <c r="X2" s="1171" t="s">
        <v>1930</v>
      </c>
      <c r="Y2" s="1171"/>
      <c r="Z2" s="1171"/>
    </row>
    <row r="3" spans="1:26" ht="111" thickBot="1">
      <c r="A3" s="371" t="s">
        <v>1938</v>
      </c>
      <c r="B3" s="393">
        <f>РЕЕСТР!R268</f>
        <v>88</v>
      </c>
      <c r="C3" s="393">
        <f>РЕЕСТР!S268</f>
        <v>37</v>
      </c>
      <c r="D3" s="393">
        <f>РЕЕСТР!T268</f>
        <v>62</v>
      </c>
      <c r="E3" s="393">
        <f>РЕЕСТР!U268</f>
        <v>26</v>
      </c>
      <c r="F3" s="393">
        <f>РЕЕСТР!V268</f>
        <v>134</v>
      </c>
      <c r="G3" s="393">
        <f>РЕЕСТР!W268</f>
        <v>21</v>
      </c>
      <c r="H3" s="393">
        <f>РЕЕСТР!X268</f>
        <v>48</v>
      </c>
      <c r="J3" s="1170"/>
      <c r="K3" s="1176"/>
      <c r="L3" s="272" t="s">
        <v>1931</v>
      </c>
      <c r="M3" s="272" t="s">
        <v>1932</v>
      </c>
      <c r="N3" s="272" t="s">
        <v>1931</v>
      </c>
      <c r="O3" s="272" t="s">
        <v>1932</v>
      </c>
      <c r="P3" s="1176"/>
      <c r="Q3" s="1176"/>
      <c r="R3" s="1176"/>
      <c r="S3" s="1176"/>
      <c r="T3" s="1176"/>
      <c r="U3" s="1176"/>
      <c r="V3" s="1176"/>
      <c r="W3" s="1176"/>
      <c r="X3" s="272" t="s">
        <v>1933</v>
      </c>
      <c r="Y3" s="272" t="s">
        <v>1934</v>
      </c>
      <c r="Z3" s="272" t="s">
        <v>1935</v>
      </c>
    </row>
    <row r="4" spans="1:26" ht="19.5" thickBot="1">
      <c r="A4" s="371" t="s">
        <v>1939</v>
      </c>
      <c r="B4" s="393">
        <f>РЕЕСТР!R321</f>
        <v>39</v>
      </c>
      <c r="C4" s="393">
        <f>РЕЕСТР!S321</f>
        <v>28</v>
      </c>
      <c r="D4" s="393">
        <f>РЕЕСТР!T321</f>
        <v>25</v>
      </c>
      <c r="E4" s="393">
        <f>РЕЕСТР!U321</f>
        <v>14</v>
      </c>
      <c r="F4" s="393">
        <f>РЕЕСТР!V321</f>
        <v>45</v>
      </c>
      <c r="G4" s="393">
        <f>РЕЕСТР!W321</f>
        <v>15</v>
      </c>
      <c r="H4" s="393">
        <f>РЕЕСТР!X321</f>
        <v>37</v>
      </c>
      <c r="I4" s="41"/>
      <c r="J4" s="470" t="s">
        <v>2301</v>
      </c>
      <c r="K4" s="396">
        <f>L4+M4+N4+O4</f>
        <v>96</v>
      </c>
      <c r="L4" s="397">
        <f>E2</f>
        <v>39</v>
      </c>
      <c r="M4" s="397">
        <f>D2-E2</f>
        <v>45</v>
      </c>
      <c r="N4" s="396">
        <f>C2-E2</f>
        <v>3</v>
      </c>
      <c r="O4" s="397">
        <f>B2-C2-M4</f>
        <v>9</v>
      </c>
      <c r="P4" s="397">
        <f>Q4+R4+S4+T4+U4</f>
        <v>136</v>
      </c>
      <c r="Q4" s="278">
        <v>3</v>
      </c>
      <c r="R4" s="278">
        <v>67</v>
      </c>
      <c r="S4" s="278">
        <v>0</v>
      </c>
      <c r="T4" s="397">
        <f>F2-H2</f>
        <v>66</v>
      </c>
      <c r="U4" s="278">
        <v>0</v>
      </c>
      <c r="V4" s="397">
        <f>N4</f>
        <v>3</v>
      </c>
      <c r="W4" s="278">
        <v>7</v>
      </c>
      <c r="X4" s="278">
        <v>7</v>
      </c>
      <c r="Y4" s="278">
        <v>0</v>
      </c>
      <c r="Z4" s="278">
        <v>0</v>
      </c>
    </row>
    <row r="5" spans="1:26" ht="19.5" thickBot="1">
      <c r="A5" s="371" t="s">
        <v>1940</v>
      </c>
      <c r="B5" s="393">
        <f>РЕЕСТР!R348</f>
        <v>17</v>
      </c>
      <c r="C5" s="393">
        <f>РЕЕСТР!S348</f>
        <v>17</v>
      </c>
      <c r="D5" s="393">
        <f>РЕЕСТР!T348</f>
        <v>17</v>
      </c>
      <c r="E5" s="393">
        <f>РЕЕСТР!U348</f>
        <v>15</v>
      </c>
      <c r="F5" s="393">
        <f>РЕЕСТР!V348</f>
        <v>21</v>
      </c>
      <c r="G5" s="393">
        <f>РЕЕСТР!W348</f>
        <v>0</v>
      </c>
      <c r="H5" s="393">
        <f>РЕЕСТР!X348</f>
        <v>18</v>
      </c>
      <c r="I5" s="41"/>
      <c r="J5" s="470" t="s">
        <v>2288</v>
      </c>
      <c r="K5" s="396">
        <f t="shared" ref="K5:K16" si="0">L5+M5+N5+O5</f>
        <v>88</v>
      </c>
      <c r="L5" s="397">
        <f t="shared" ref="L5:L16" si="1">E3</f>
        <v>26</v>
      </c>
      <c r="M5" s="397">
        <f t="shared" ref="M5:M16" si="2">D3-E3</f>
        <v>36</v>
      </c>
      <c r="N5" s="396">
        <f t="shared" ref="N5:N16" si="3">C3-E3</f>
        <v>11</v>
      </c>
      <c r="O5" s="397">
        <f t="shared" ref="O5:O16" si="4">B3-C3-M5</f>
        <v>15</v>
      </c>
      <c r="P5" s="397">
        <f t="shared" ref="P5:P16" si="5">Q5+R5+S5+T5+U5</f>
        <v>134</v>
      </c>
      <c r="Q5" s="278">
        <v>33</v>
      </c>
      <c r="R5" s="278">
        <v>15</v>
      </c>
      <c r="S5" s="278">
        <v>0</v>
      </c>
      <c r="T5" s="397">
        <f t="shared" ref="T5:T16" si="6">F3-H3</f>
        <v>86</v>
      </c>
      <c r="U5" s="278">
        <v>0</v>
      </c>
      <c r="V5" s="397">
        <f t="shared" ref="V5:V16" si="7">N5</f>
        <v>11</v>
      </c>
      <c r="W5" s="278">
        <v>3</v>
      </c>
      <c r="X5" s="278">
        <v>3</v>
      </c>
      <c r="Y5" s="278"/>
      <c r="Z5" s="278"/>
    </row>
    <row r="6" spans="1:26" ht="19.5" thickBot="1">
      <c r="A6" s="371" t="s">
        <v>1941</v>
      </c>
      <c r="B6" s="393">
        <f>РЕЕСТР!R401</f>
        <v>37</v>
      </c>
      <c r="C6" s="393">
        <f>РЕЕСТР!S401</f>
        <v>21</v>
      </c>
      <c r="D6" s="393">
        <f>РЕЕСТР!T401</f>
        <v>28</v>
      </c>
      <c r="E6" s="393">
        <f>РЕЕСТР!U401</f>
        <v>14</v>
      </c>
      <c r="F6" s="393">
        <f>РЕЕСТР!V401</f>
        <v>50</v>
      </c>
      <c r="G6" s="393">
        <f>РЕЕСТР!W401</f>
        <v>6</v>
      </c>
      <c r="H6" s="393">
        <f>РЕЕСТР!X401</f>
        <v>29</v>
      </c>
      <c r="I6" s="41"/>
      <c r="J6" s="279" t="s">
        <v>2289</v>
      </c>
      <c r="K6" s="396">
        <f t="shared" si="0"/>
        <v>39</v>
      </c>
      <c r="L6" s="397">
        <f t="shared" si="1"/>
        <v>14</v>
      </c>
      <c r="M6" s="397">
        <f t="shared" si="2"/>
        <v>11</v>
      </c>
      <c r="N6" s="396">
        <f t="shared" si="3"/>
        <v>14</v>
      </c>
      <c r="O6" s="397">
        <f t="shared" si="4"/>
        <v>0</v>
      </c>
      <c r="P6" s="397">
        <f t="shared" si="5"/>
        <v>45</v>
      </c>
      <c r="Q6" s="278">
        <v>2</v>
      </c>
      <c r="R6" s="278">
        <v>35</v>
      </c>
      <c r="S6" s="278">
        <v>0</v>
      </c>
      <c r="T6" s="397">
        <f t="shared" si="6"/>
        <v>8</v>
      </c>
      <c r="U6" s="278">
        <v>0</v>
      </c>
      <c r="V6" s="397">
        <f t="shared" si="7"/>
        <v>14</v>
      </c>
      <c r="W6" s="278">
        <v>1</v>
      </c>
      <c r="X6" s="278">
        <v>1</v>
      </c>
      <c r="Y6" s="278"/>
      <c r="Z6" s="278"/>
    </row>
    <row r="7" spans="1:26" ht="19.5" thickBot="1">
      <c r="A7" s="371" t="s">
        <v>1942</v>
      </c>
      <c r="B7" s="393">
        <f>РЕЕСТР!R418</f>
        <v>8</v>
      </c>
      <c r="C7" s="393">
        <f>РЕЕСТР!S418</f>
        <v>4</v>
      </c>
      <c r="D7" s="393">
        <f>РЕЕСТР!T418</f>
        <v>8</v>
      </c>
      <c r="E7" s="393">
        <f>РЕЕСТР!U418</f>
        <v>4</v>
      </c>
      <c r="F7" s="393">
        <f>РЕЕСТР!V418</f>
        <v>17</v>
      </c>
      <c r="G7" s="393">
        <f>РЕЕСТР!W418</f>
        <v>0</v>
      </c>
      <c r="H7" s="393">
        <f>РЕЕСТР!X418</f>
        <v>12</v>
      </c>
      <c r="I7" s="41"/>
      <c r="J7" s="279" t="s">
        <v>2290</v>
      </c>
      <c r="K7" s="396">
        <f>L7+M7+N7+O7</f>
        <v>17</v>
      </c>
      <c r="L7" s="397">
        <f t="shared" si="1"/>
        <v>15</v>
      </c>
      <c r="M7" s="397">
        <f t="shared" si="2"/>
        <v>2</v>
      </c>
      <c r="N7" s="396">
        <f>C5-E5</f>
        <v>2</v>
      </c>
      <c r="O7" s="397">
        <f t="shared" si="4"/>
        <v>-2</v>
      </c>
      <c r="P7" s="397">
        <f t="shared" si="5"/>
        <v>21</v>
      </c>
      <c r="Q7" s="278">
        <v>0</v>
      </c>
      <c r="R7" s="278">
        <v>18</v>
      </c>
      <c r="S7" s="278">
        <v>0</v>
      </c>
      <c r="T7" s="397">
        <f t="shared" si="6"/>
        <v>3</v>
      </c>
      <c r="U7" s="278">
        <v>0</v>
      </c>
      <c r="V7" s="397">
        <f t="shared" si="7"/>
        <v>2</v>
      </c>
      <c r="W7" s="278">
        <v>4</v>
      </c>
      <c r="X7" s="278">
        <v>4</v>
      </c>
      <c r="Y7" s="278">
        <v>0</v>
      </c>
      <c r="Z7" s="278">
        <v>0</v>
      </c>
    </row>
    <row r="8" spans="1:26" ht="19.5" thickBot="1">
      <c r="A8" s="371" t="s">
        <v>1943</v>
      </c>
      <c r="B8" s="393">
        <f>РЕЕСТР!R488</f>
        <v>57</v>
      </c>
      <c r="C8" s="393">
        <f>РЕЕСТР!S488</f>
        <v>27</v>
      </c>
      <c r="D8" s="393">
        <f>РЕЕСТР!T488</f>
        <v>27</v>
      </c>
      <c r="E8" s="393">
        <f>РЕЕСТР!U488</f>
        <v>16</v>
      </c>
      <c r="F8" s="393">
        <f>РЕЕСТР!V488</f>
        <v>77</v>
      </c>
      <c r="G8" s="393">
        <f>РЕЕСТР!W488</f>
        <v>13</v>
      </c>
      <c r="H8" s="393">
        <f>РЕЕСТР!X488</f>
        <v>39</v>
      </c>
      <c r="I8" s="41"/>
      <c r="J8" s="279" t="s">
        <v>2291</v>
      </c>
      <c r="K8" s="396">
        <f t="shared" si="0"/>
        <v>37</v>
      </c>
      <c r="L8" s="397">
        <f t="shared" si="1"/>
        <v>14</v>
      </c>
      <c r="M8" s="397">
        <f t="shared" si="2"/>
        <v>14</v>
      </c>
      <c r="N8" s="396">
        <f t="shared" si="3"/>
        <v>7</v>
      </c>
      <c r="O8" s="397">
        <f t="shared" si="4"/>
        <v>2</v>
      </c>
      <c r="P8" s="397">
        <f t="shared" si="5"/>
        <v>50</v>
      </c>
      <c r="Q8" s="278">
        <v>0</v>
      </c>
      <c r="R8" s="278">
        <v>29</v>
      </c>
      <c r="S8" s="278">
        <v>0</v>
      </c>
      <c r="T8" s="397">
        <f t="shared" si="6"/>
        <v>21</v>
      </c>
      <c r="U8" s="278">
        <v>0</v>
      </c>
      <c r="V8" s="397">
        <f t="shared" si="7"/>
        <v>7</v>
      </c>
      <c r="W8" s="278">
        <v>2</v>
      </c>
      <c r="X8" s="278">
        <v>2</v>
      </c>
      <c r="Y8" s="278">
        <v>0</v>
      </c>
      <c r="Z8" s="278">
        <v>0</v>
      </c>
    </row>
    <row r="9" spans="1:26" ht="19.5" thickBot="1">
      <c r="A9" s="371" t="s">
        <v>1944</v>
      </c>
      <c r="B9" s="393">
        <f>РЕЕСТР!R542</f>
        <v>40</v>
      </c>
      <c r="C9" s="393">
        <f>РЕЕСТР!S542</f>
        <v>39</v>
      </c>
      <c r="D9" s="393">
        <f>РЕЕСТР!T542</f>
        <v>32</v>
      </c>
      <c r="E9" s="393">
        <f>РЕЕСТР!U542</f>
        <v>33</v>
      </c>
      <c r="F9" s="393">
        <f>РЕЕСТР!V542</f>
        <v>67</v>
      </c>
      <c r="G9" s="393">
        <f>РЕЕСТР!W542</f>
        <v>8</v>
      </c>
      <c r="H9" s="393">
        <f>РЕЕСТР!X542</f>
        <v>66</v>
      </c>
      <c r="I9" s="41"/>
      <c r="J9" s="279" t="s">
        <v>2292</v>
      </c>
      <c r="K9" s="396">
        <f t="shared" si="0"/>
        <v>8</v>
      </c>
      <c r="L9" s="397">
        <f t="shared" si="1"/>
        <v>4</v>
      </c>
      <c r="M9" s="397">
        <f t="shared" si="2"/>
        <v>4</v>
      </c>
      <c r="N9" s="396">
        <f t="shared" si="3"/>
        <v>0</v>
      </c>
      <c r="O9" s="397">
        <f t="shared" si="4"/>
        <v>0</v>
      </c>
      <c r="P9" s="397">
        <f t="shared" si="5"/>
        <v>17</v>
      </c>
      <c r="Q9" s="278">
        <v>0</v>
      </c>
      <c r="R9" s="278">
        <v>12</v>
      </c>
      <c r="S9" s="278">
        <v>0</v>
      </c>
      <c r="T9" s="397">
        <f t="shared" si="6"/>
        <v>5</v>
      </c>
      <c r="U9" s="278">
        <v>0</v>
      </c>
      <c r="V9" s="397">
        <f t="shared" si="7"/>
        <v>0</v>
      </c>
      <c r="W9" s="278">
        <v>2</v>
      </c>
      <c r="X9" s="278">
        <v>2</v>
      </c>
      <c r="Y9" s="278">
        <v>0</v>
      </c>
      <c r="Z9" s="278"/>
    </row>
    <row r="10" spans="1:26" ht="19.5" thickBot="1">
      <c r="A10" s="371" t="s">
        <v>1945</v>
      </c>
      <c r="B10" s="393">
        <f>РЕЕСТР!R575</f>
        <v>22</v>
      </c>
      <c r="C10" s="393">
        <f>РЕЕСТР!S575</f>
        <v>15</v>
      </c>
      <c r="D10" s="393">
        <f>РЕЕСТР!T575</f>
        <v>0</v>
      </c>
      <c r="E10" s="393">
        <f>РЕЕСТР!U575</f>
        <v>0</v>
      </c>
      <c r="F10" s="393">
        <f>РЕЕСТР!V575</f>
        <v>39</v>
      </c>
      <c r="G10" s="393">
        <f>РЕЕСТР!W575</f>
        <v>0</v>
      </c>
      <c r="H10" s="393">
        <f>РЕЕСТР!X575</f>
        <v>29</v>
      </c>
      <c r="I10" s="41"/>
      <c r="J10" s="279" t="s">
        <v>2293</v>
      </c>
      <c r="K10" s="396">
        <f t="shared" si="0"/>
        <v>57</v>
      </c>
      <c r="L10" s="397">
        <f t="shared" si="1"/>
        <v>16</v>
      </c>
      <c r="M10" s="397">
        <f t="shared" si="2"/>
        <v>11</v>
      </c>
      <c r="N10" s="396">
        <f t="shared" si="3"/>
        <v>11</v>
      </c>
      <c r="O10" s="397">
        <f t="shared" si="4"/>
        <v>19</v>
      </c>
      <c r="P10" s="397">
        <f t="shared" si="5"/>
        <v>76</v>
      </c>
      <c r="Q10" s="278">
        <v>7</v>
      </c>
      <c r="R10" s="278">
        <v>21</v>
      </c>
      <c r="S10" s="278">
        <v>4</v>
      </c>
      <c r="T10" s="397">
        <v>44</v>
      </c>
      <c r="U10" s="278">
        <v>0</v>
      </c>
      <c r="V10" s="397">
        <f t="shared" si="7"/>
        <v>11</v>
      </c>
      <c r="W10" s="278">
        <v>6</v>
      </c>
      <c r="X10" s="278">
        <v>6</v>
      </c>
      <c r="Y10" s="278">
        <v>0</v>
      </c>
      <c r="Z10" s="278">
        <v>0</v>
      </c>
    </row>
    <row r="11" spans="1:26" ht="19.5" thickBot="1">
      <c r="A11" s="371" t="s">
        <v>1946</v>
      </c>
      <c r="B11" s="393">
        <f>РЕЕСТР!R592</f>
        <v>13</v>
      </c>
      <c r="C11" s="393">
        <f>РЕЕСТР!S592</f>
        <v>11</v>
      </c>
      <c r="D11" s="393">
        <f>РЕЕСТР!T592</f>
        <v>3</v>
      </c>
      <c r="E11" s="393">
        <f>РЕЕСТР!U592</f>
        <v>2</v>
      </c>
      <c r="F11" s="393">
        <f>РЕЕСТР!V592</f>
        <v>16</v>
      </c>
      <c r="G11" s="393">
        <f>РЕЕСТР!W592</f>
        <v>9</v>
      </c>
      <c r="H11" s="393">
        <f>РЕЕСТР!X592</f>
        <v>14</v>
      </c>
      <c r="I11" s="41"/>
      <c r="J11" s="279" t="s">
        <v>2294</v>
      </c>
      <c r="K11" s="396">
        <f t="shared" si="0"/>
        <v>40</v>
      </c>
      <c r="L11" s="397">
        <f t="shared" si="1"/>
        <v>33</v>
      </c>
      <c r="M11" s="397">
        <f t="shared" si="2"/>
        <v>-1</v>
      </c>
      <c r="N11" s="396">
        <f t="shared" si="3"/>
        <v>6</v>
      </c>
      <c r="O11" s="397">
        <f t="shared" si="4"/>
        <v>2</v>
      </c>
      <c r="P11" s="397">
        <f t="shared" si="5"/>
        <v>67</v>
      </c>
      <c r="Q11" s="278">
        <v>64</v>
      </c>
      <c r="R11" s="278">
        <v>0</v>
      </c>
      <c r="S11" s="278">
        <v>2</v>
      </c>
      <c r="T11" s="397">
        <f t="shared" si="6"/>
        <v>1</v>
      </c>
      <c r="U11" s="278">
        <v>0</v>
      </c>
      <c r="V11" s="397">
        <f t="shared" si="7"/>
        <v>6</v>
      </c>
      <c r="W11" s="278">
        <v>6</v>
      </c>
      <c r="X11" s="278">
        <v>0</v>
      </c>
      <c r="Y11" s="278">
        <v>6</v>
      </c>
      <c r="Z11" s="278">
        <v>0</v>
      </c>
    </row>
    <row r="12" spans="1:26" ht="19.5" thickBot="1">
      <c r="A12" s="371" t="s">
        <v>1947</v>
      </c>
      <c r="B12" s="393">
        <f>РЕЕСТР!R713</f>
        <v>88</v>
      </c>
      <c r="C12" s="393">
        <f>РЕЕСТР!S713</f>
        <v>33</v>
      </c>
      <c r="D12" s="393">
        <f>РЕЕСТР!T713</f>
        <v>59</v>
      </c>
      <c r="E12" s="393">
        <f>РЕЕСТР!U713</f>
        <v>26</v>
      </c>
      <c r="F12" s="393">
        <f>РЕЕСТР!V713</f>
        <v>96</v>
      </c>
      <c r="G12" s="393">
        <f>РЕЕСТР!W713</f>
        <v>10</v>
      </c>
      <c r="H12" s="393">
        <f>РЕЕСТР!X713</f>
        <v>36</v>
      </c>
      <c r="I12" s="41"/>
      <c r="J12" s="279" t="s">
        <v>2295</v>
      </c>
      <c r="K12" s="396">
        <f t="shared" si="0"/>
        <v>22</v>
      </c>
      <c r="L12" s="397">
        <f t="shared" si="1"/>
        <v>0</v>
      </c>
      <c r="M12" s="397">
        <f>D10-E10</f>
        <v>0</v>
      </c>
      <c r="N12" s="396">
        <f t="shared" si="3"/>
        <v>15</v>
      </c>
      <c r="O12" s="397">
        <f>B10-C10-M12</f>
        <v>7</v>
      </c>
      <c r="P12" s="397">
        <f>Q12+R12+S12+T12+U12</f>
        <v>39</v>
      </c>
      <c r="Q12" s="278">
        <v>0</v>
      </c>
      <c r="R12" s="278">
        <v>29</v>
      </c>
      <c r="S12" s="278">
        <v>0</v>
      </c>
      <c r="T12" s="397">
        <f>F10-H10</f>
        <v>10</v>
      </c>
      <c r="U12" s="278">
        <v>0</v>
      </c>
      <c r="V12" s="397">
        <f t="shared" si="7"/>
        <v>15</v>
      </c>
      <c r="W12" s="278">
        <v>5</v>
      </c>
      <c r="X12" s="278">
        <v>5</v>
      </c>
      <c r="Y12" s="278">
        <v>0</v>
      </c>
      <c r="Z12" s="278">
        <v>0</v>
      </c>
    </row>
    <row r="13" spans="1:26" ht="19.5" thickBot="1">
      <c r="A13" s="371" t="s">
        <v>1948</v>
      </c>
      <c r="B13" s="393">
        <f>РЕЕСТР!R784</f>
        <v>53</v>
      </c>
      <c r="C13" s="393">
        <f>РЕЕСТР!S784</f>
        <v>43</v>
      </c>
      <c r="D13" s="393">
        <f>РЕЕСТР!T784</f>
        <v>45</v>
      </c>
      <c r="E13" s="393">
        <f>РЕЕСТР!U784</f>
        <v>36</v>
      </c>
      <c r="F13" s="393">
        <f>РЕЕСТР!V784</f>
        <v>100</v>
      </c>
      <c r="G13" s="393">
        <f>РЕЕСТР!W784</f>
        <v>4</v>
      </c>
      <c r="H13" s="393">
        <f>РЕЕСТР!X784</f>
        <v>84</v>
      </c>
      <c r="I13" s="41"/>
      <c r="J13" s="279" t="s">
        <v>2296</v>
      </c>
      <c r="K13" s="396">
        <f t="shared" si="0"/>
        <v>13</v>
      </c>
      <c r="L13" s="397">
        <f t="shared" si="1"/>
        <v>2</v>
      </c>
      <c r="M13" s="397">
        <f t="shared" si="2"/>
        <v>1</v>
      </c>
      <c r="N13" s="396">
        <f t="shared" si="3"/>
        <v>9</v>
      </c>
      <c r="O13" s="397">
        <f t="shared" si="4"/>
        <v>1</v>
      </c>
      <c r="P13" s="397">
        <f t="shared" si="5"/>
        <v>16</v>
      </c>
      <c r="Q13" s="278">
        <v>0</v>
      </c>
      <c r="R13" s="278">
        <v>14</v>
      </c>
      <c r="S13" s="278">
        <v>0</v>
      </c>
      <c r="T13" s="397">
        <f t="shared" si="6"/>
        <v>2</v>
      </c>
      <c r="U13" s="278">
        <v>0</v>
      </c>
      <c r="V13" s="397">
        <f t="shared" si="7"/>
        <v>9</v>
      </c>
      <c r="W13" s="278">
        <v>2</v>
      </c>
      <c r="X13" s="278">
        <v>2</v>
      </c>
      <c r="Y13" s="278">
        <v>0</v>
      </c>
      <c r="Z13" s="278">
        <v>0</v>
      </c>
    </row>
    <row r="14" spans="1:26" ht="18.75">
      <c r="A14" s="391" t="s">
        <v>1949</v>
      </c>
      <c r="B14" s="394">
        <f>РЕЕСТР!R898</f>
        <v>88</v>
      </c>
      <c r="C14" s="394">
        <f>РЕЕСТР!S898</f>
        <v>51</v>
      </c>
      <c r="D14" s="394">
        <f>РЕЕСТР!T898</f>
        <v>61</v>
      </c>
      <c r="E14" s="394">
        <f>РЕЕСТР!U898</f>
        <v>41</v>
      </c>
      <c r="F14" s="394">
        <f>РЕЕСТР!V898</f>
        <v>145</v>
      </c>
      <c r="G14" s="394">
        <f>РЕЕСТР!W898</f>
        <v>30</v>
      </c>
      <c r="H14" s="394">
        <f>РЕЕСТР!X898</f>
        <v>90</v>
      </c>
      <c r="I14" s="41"/>
      <c r="J14" s="279" t="s">
        <v>2297</v>
      </c>
      <c r="K14" s="396">
        <f t="shared" si="0"/>
        <v>88</v>
      </c>
      <c r="L14" s="397">
        <f t="shared" si="1"/>
        <v>26</v>
      </c>
      <c r="M14" s="397">
        <f t="shared" si="2"/>
        <v>33</v>
      </c>
      <c r="N14" s="396">
        <f t="shared" si="3"/>
        <v>7</v>
      </c>
      <c r="O14" s="397">
        <f t="shared" si="4"/>
        <v>22</v>
      </c>
      <c r="P14" s="397">
        <f t="shared" si="5"/>
        <v>96</v>
      </c>
      <c r="Q14" s="278">
        <v>8</v>
      </c>
      <c r="R14" s="278">
        <v>0</v>
      </c>
      <c r="S14" s="278">
        <v>26</v>
      </c>
      <c r="T14" s="397">
        <v>62</v>
      </c>
      <c r="U14" s="278">
        <v>0</v>
      </c>
      <c r="V14" s="397">
        <f t="shared" si="7"/>
        <v>7</v>
      </c>
      <c r="W14" s="278">
        <v>8</v>
      </c>
      <c r="X14" s="278">
        <v>8</v>
      </c>
      <c r="Y14" s="278">
        <v>0</v>
      </c>
      <c r="Z14" s="278">
        <v>0</v>
      </c>
    </row>
    <row r="15" spans="1:26" ht="42" customHeight="1">
      <c r="A15" s="392" t="s">
        <v>2038</v>
      </c>
      <c r="B15" s="395">
        <f>SUM(B2:B14)</f>
        <v>646</v>
      </c>
      <c r="C15" s="395">
        <f t="shared" ref="C15:D15" si="8">SUM(C2:C14)</f>
        <v>368</v>
      </c>
      <c r="D15" s="395">
        <f t="shared" si="8"/>
        <v>451</v>
      </c>
      <c r="E15" s="395">
        <f t="shared" ref="E15" si="9">SUM(E2:E14)</f>
        <v>266</v>
      </c>
      <c r="F15" s="395">
        <f>SUM(F2:F14)</f>
        <v>944</v>
      </c>
      <c r="G15" s="395">
        <f t="shared" ref="G15" si="10">SUM(G2:G14)</f>
        <v>119</v>
      </c>
      <c r="H15" s="395">
        <f t="shared" ref="H15" si="11">SUM(H2:H14)</f>
        <v>573</v>
      </c>
      <c r="I15" s="41"/>
      <c r="J15" s="279" t="s">
        <v>2298</v>
      </c>
      <c r="K15" s="396">
        <f t="shared" si="0"/>
        <v>53</v>
      </c>
      <c r="L15" s="397">
        <f t="shared" si="1"/>
        <v>36</v>
      </c>
      <c r="M15" s="397">
        <f t="shared" si="2"/>
        <v>9</v>
      </c>
      <c r="N15" s="396">
        <f t="shared" si="3"/>
        <v>7</v>
      </c>
      <c r="O15" s="397">
        <f t="shared" si="4"/>
        <v>1</v>
      </c>
      <c r="P15" s="397">
        <f t="shared" si="5"/>
        <v>100</v>
      </c>
      <c r="Q15" s="278">
        <v>73</v>
      </c>
      <c r="R15" s="278">
        <v>0</v>
      </c>
      <c r="S15" s="278">
        <v>11</v>
      </c>
      <c r="T15" s="397">
        <f t="shared" si="6"/>
        <v>16</v>
      </c>
      <c r="U15" s="278">
        <v>0</v>
      </c>
      <c r="V15" s="397">
        <f t="shared" si="7"/>
        <v>7</v>
      </c>
      <c r="W15" s="278">
        <v>10</v>
      </c>
      <c r="X15" s="278">
        <v>0</v>
      </c>
      <c r="Y15" s="278">
        <v>10</v>
      </c>
      <c r="Z15" s="278">
        <v>0</v>
      </c>
    </row>
    <row r="16" spans="1:26" ht="19.5" thickBot="1">
      <c r="A16" s="372"/>
      <c r="B16" s="373"/>
      <c r="C16" s="373"/>
      <c r="D16" s="373"/>
      <c r="E16" s="373"/>
      <c r="F16" s="373"/>
      <c r="G16" s="373"/>
      <c r="H16" s="373"/>
      <c r="I16" s="41"/>
      <c r="J16" s="279" t="s">
        <v>2299</v>
      </c>
      <c r="K16" s="396">
        <f t="shared" si="0"/>
        <v>88</v>
      </c>
      <c r="L16" s="397">
        <f t="shared" si="1"/>
        <v>41</v>
      </c>
      <c r="M16" s="397">
        <f t="shared" si="2"/>
        <v>20</v>
      </c>
      <c r="N16" s="396">
        <f t="shared" si="3"/>
        <v>10</v>
      </c>
      <c r="O16" s="397">
        <f t="shared" si="4"/>
        <v>17</v>
      </c>
      <c r="P16" s="397">
        <f t="shared" si="5"/>
        <v>131</v>
      </c>
      <c r="Q16" s="278">
        <v>37</v>
      </c>
      <c r="R16" s="278">
        <v>39</v>
      </c>
      <c r="S16" s="278">
        <v>0</v>
      </c>
      <c r="T16" s="397">
        <f t="shared" si="6"/>
        <v>55</v>
      </c>
      <c r="U16" s="278">
        <v>0</v>
      </c>
      <c r="V16" s="397">
        <f t="shared" si="7"/>
        <v>10</v>
      </c>
      <c r="W16" s="278">
        <v>13</v>
      </c>
      <c r="X16" s="278">
        <v>13</v>
      </c>
      <c r="Y16" s="278">
        <v>0</v>
      </c>
      <c r="Z16" s="278">
        <v>0</v>
      </c>
    </row>
    <row r="17" spans="9:26" ht="18.75">
      <c r="I17" s="41"/>
      <c r="J17" s="273" t="s">
        <v>2300</v>
      </c>
      <c r="K17" s="396">
        <f>L17+M17+N17+O17</f>
        <v>646</v>
      </c>
      <c r="L17" s="278">
        <f t="shared" ref="L17:Z17" si="12">SUM(L4:L16)</f>
        <v>266</v>
      </c>
      <c r="M17" s="278">
        <f t="shared" si="12"/>
        <v>185</v>
      </c>
      <c r="N17" s="278">
        <f t="shared" si="12"/>
        <v>102</v>
      </c>
      <c r="O17" s="397">
        <f>SUM(O4:O16)</f>
        <v>93</v>
      </c>
      <c r="P17" s="278">
        <f>Q17+R17+S17+T17+U17</f>
        <v>929</v>
      </c>
      <c r="Q17" s="278">
        <f>SUM(Q4:Q16)</f>
        <v>227</v>
      </c>
      <c r="R17" s="278">
        <f>SUM(R4:R16)</f>
        <v>279</v>
      </c>
      <c r="S17" s="278">
        <f>SUM(S4:S16)+S18</f>
        <v>44</v>
      </c>
      <c r="T17" s="397">
        <f>SUM(T4:T16)</f>
        <v>379</v>
      </c>
      <c r="U17" s="278">
        <f t="shared" si="12"/>
        <v>0</v>
      </c>
      <c r="V17" s="278">
        <f t="shared" si="12"/>
        <v>102</v>
      </c>
      <c r="W17" s="278">
        <f t="shared" si="12"/>
        <v>69</v>
      </c>
      <c r="X17" s="278">
        <f t="shared" si="12"/>
        <v>53</v>
      </c>
      <c r="Y17" s="278">
        <f t="shared" si="12"/>
        <v>16</v>
      </c>
      <c r="Z17" s="278">
        <f t="shared" si="12"/>
        <v>0</v>
      </c>
    </row>
    <row r="18" spans="9:26" ht="75">
      <c r="J18" s="306" t="s">
        <v>2032</v>
      </c>
      <c r="K18" s="396">
        <f t="shared" ref="K18" si="13">L18+M18+N18+O18</f>
        <v>0</v>
      </c>
      <c r="L18" s="278"/>
      <c r="M18" s="278"/>
      <c r="N18" s="278"/>
      <c r="O18" s="278"/>
      <c r="P18" s="278">
        <v>1</v>
      </c>
      <c r="Q18" s="278"/>
      <c r="R18" s="278"/>
      <c r="S18" s="278">
        <v>1</v>
      </c>
      <c r="T18" s="278"/>
      <c r="U18" s="278"/>
      <c r="V18" s="278"/>
      <c r="W18" s="278"/>
      <c r="X18" s="278"/>
      <c r="Y18" s="278"/>
      <c r="Z18" s="278"/>
    </row>
  </sheetData>
  <mergeCells count="16">
    <mergeCell ref="J1:J3"/>
    <mergeCell ref="K1:O1"/>
    <mergeCell ref="Q1:U1"/>
    <mergeCell ref="V1:Z1"/>
    <mergeCell ref="K2:K3"/>
    <mergeCell ref="L2:M2"/>
    <mergeCell ref="N2:O2"/>
    <mergeCell ref="P2:P3"/>
    <mergeCell ref="Q2:Q3"/>
    <mergeCell ref="R2:R3"/>
    <mergeCell ref="S2:S3"/>
    <mergeCell ref="T2:T3"/>
    <mergeCell ref="U2:U3"/>
    <mergeCell ref="V2:V3"/>
    <mergeCell ref="W2:W3"/>
    <mergeCell ref="X2:Z2"/>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dimension ref="A1:A46"/>
  <sheetViews>
    <sheetView topLeftCell="A13" workbookViewId="0">
      <selection activeCell="N34" sqref="N34"/>
    </sheetView>
  </sheetViews>
  <sheetFormatPr defaultRowHeight="15"/>
  <sheetData>
    <row r="1" spans="1:1" ht="16.5" thickBot="1">
      <c r="A1" s="487">
        <v>1</v>
      </c>
    </row>
    <row r="2" spans="1:1" ht="16.5" thickBot="1">
      <c r="A2" s="488">
        <v>1</v>
      </c>
    </row>
    <row r="3" spans="1:1" ht="16.5" thickBot="1">
      <c r="A3" s="488">
        <v>1</v>
      </c>
    </row>
    <row r="4" spans="1:1" ht="16.5" thickBot="1">
      <c r="A4" s="488">
        <v>1</v>
      </c>
    </row>
    <row r="5" spans="1:1" ht="16.5" thickBot="1">
      <c r="A5" s="488">
        <v>1</v>
      </c>
    </row>
    <row r="6" spans="1:1" ht="16.5" thickBot="1">
      <c r="A6" s="488">
        <v>1</v>
      </c>
    </row>
    <row r="7" spans="1:1" ht="16.5" thickBot="1">
      <c r="A7" s="488">
        <v>1</v>
      </c>
    </row>
    <row r="8" spans="1:1" ht="16.5" thickBot="1">
      <c r="A8" s="488">
        <v>1</v>
      </c>
    </row>
    <row r="9" spans="1:1" ht="16.5" thickBot="1">
      <c r="A9" s="488">
        <v>1</v>
      </c>
    </row>
    <row r="10" spans="1:1" ht="16.5" thickBot="1">
      <c r="A10" s="488">
        <v>1</v>
      </c>
    </row>
    <row r="11" spans="1:1" ht="16.5" thickBot="1">
      <c r="A11" s="488">
        <v>1</v>
      </c>
    </row>
    <row r="12" spans="1:1" ht="16.5" thickBot="1">
      <c r="A12" s="488">
        <v>1</v>
      </c>
    </row>
    <row r="13" spans="1:1" ht="16.5" thickBot="1">
      <c r="A13" s="488"/>
    </row>
    <row r="14" spans="1:1" ht="16.5" thickBot="1">
      <c r="A14" s="488"/>
    </row>
    <row r="15" spans="1:1" ht="16.5" thickBot="1">
      <c r="A15" s="488"/>
    </row>
    <row r="16" spans="1:1" ht="16.5" thickBot="1">
      <c r="A16" s="488"/>
    </row>
    <row r="17" spans="1:1" ht="16.5" thickBot="1">
      <c r="A17" s="488"/>
    </row>
    <row r="18" spans="1:1" ht="16.5" thickBot="1">
      <c r="A18" s="488"/>
    </row>
    <row r="19" spans="1:1" ht="16.5" thickBot="1">
      <c r="A19" s="488"/>
    </row>
    <row r="20" spans="1:1" ht="16.5" thickBot="1">
      <c r="A20" s="488"/>
    </row>
    <row r="21" spans="1:1" ht="16.5" thickBot="1">
      <c r="A21" s="488"/>
    </row>
    <row r="22" spans="1:1" ht="16.5" thickBot="1">
      <c r="A22" s="488"/>
    </row>
    <row r="23" spans="1:1" ht="16.5" thickBot="1">
      <c r="A23" s="488"/>
    </row>
    <row r="24" spans="1:1" ht="16.5" thickBot="1">
      <c r="A24" s="488"/>
    </row>
    <row r="25" spans="1:1" ht="16.5" thickBot="1">
      <c r="A25" s="488"/>
    </row>
    <row r="26" spans="1:1" ht="16.5" thickBot="1">
      <c r="A26" s="488"/>
    </row>
    <row r="27" spans="1:1" ht="16.5" thickBot="1">
      <c r="A27" s="488"/>
    </row>
    <row r="28" spans="1:1" ht="16.5" thickBot="1">
      <c r="A28" s="488"/>
    </row>
    <row r="29" spans="1:1" ht="16.5" thickBot="1">
      <c r="A29" s="488"/>
    </row>
    <row r="30" spans="1:1" ht="16.5" thickBot="1">
      <c r="A30" s="488"/>
    </row>
    <row r="31" spans="1:1" ht="16.5" thickBot="1">
      <c r="A31" s="488"/>
    </row>
    <row r="32" spans="1:1" ht="16.5" thickBot="1">
      <c r="A32" s="488"/>
    </row>
    <row r="33" spans="1:1" ht="16.5" thickBot="1">
      <c r="A33" s="488"/>
    </row>
    <row r="34" spans="1:1" ht="16.5" thickBot="1">
      <c r="A34" s="488"/>
    </row>
    <row r="35" spans="1:1" ht="16.5" thickBot="1">
      <c r="A35" s="488"/>
    </row>
    <row r="36" spans="1:1" ht="16.5" thickBot="1">
      <c r="A36" s="488"/>
    </row>
    <row r="37" spans="1:1" ht="16.5" thickBot="1">
      <c r="A37" s="488"/>
    </row>
    <row r="38" spans="1:1" ht="16.5" thickBot="1">
      <c r="A38" s="488"/>
    </row>
    <row r="39" spans="1:1" ht="16.5" thickBot="1">
      <c r="A39" s="488"/>
    </row>
    <row r="40" spans="1:1" ht="16.5" thickBot="1">
      <c r="A40" s="488"/>
    </row>
    <row r="41" spans="1:1" ht="16.5" thickBot="1">
      <c r="A41" s="488"/>
    </row>
    <row r="42" spans="1:1" ht="16.5" thickBot="1">
      <c r="A42" s="488"/>
    </row>
    <row r="43" spans="1:1" ht="16.5" thickBot="1">
      <c r="A43" s="488"/>
    </row>
    <row r="44" spans="1:1" ht="16.5" thickBot="1">
      <c r="A44" s="488"/>
    </row>
    <row r="45" spans="1:1" ht="16.5" thickBot="1">
      <c r="A45" s="488"/>
    </row>
    <row r="46" spans="1:1" ht="16.5" thickBot="1">
      <c r="A46" s="488"/>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РЕЕСТР</vt:lpstr>
      <vt:lpstr>Таблица</vt:lpstr>
      <vt:lpstr>Лист3</vt:lpstr>
      <vt:lpstr>РЕЕСТР!Область_печати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2024-10-09T11:03:38Z</cp:lastPrinted>
  <dcterms:created xsi:type="dcterms:W3CDTF">2020-03-02T06:00:41Z</dcterms:created>
  <dcterms:modified xsi:type="dcterms:W3CDTF">2025-07-11T10:12:57Z</dcterms:modified>
</cp:coreProperties>
</file>