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5480" windowHeight="1164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<sst xmlns="http://schemas.openxmlformats.org/spreadsheetml/2006/main" count="1034" uniqueCount="274">
  <si>
    <t>Приобретение зданий для размещения образовательных организаций</t>
  </si>
  <si>
    <t>Капитальные вложения в объекты государственной (муниципальной) собственности</t>
  </si>
  <si>
    <t xml:space="preserve">Софинансирование расходных обязательств, возникающих при выполнении полномочий органов местного самоуправления по вопросам местного значения </t>
  </si>
  <si>
    <t>Создание в общеобразовательных оранизациях условий для занятий физкультурой и спортом</t>
  </si>
  <si>
    <t>97,6</t>
  </si>
  <si>
    <t>Развитие и укрепление материально-технической базы муниципальных домов культуры за счет средств местного  бюджета</t>
  </si>
  <si>
    <t>Возмещение части процентной ставки по краткосрочным кредитам (займам) на развитие молочного скотоводства</t>
  </si>
  <si>
    <t>Возмещение части процентной ставки по инвстиционным кредитам (займам) на строительство и реконструкцию объектов для молочного скотоводства</t>
  </si>
  <si>
    <t>Возмещение части процентной ставки по краткосрочным кредитам (займам) на переработку продукции растениеводства и животноводства в области оптово-распределительных центров</t>
  </si>
  <si>
    <t>Наименование расхода</t>
  </si>
  <si>
    <t>3</t>
  </si>
  <si>
    <t>4</t>
  </si>
  <si>
    <t/>
  </si>
  <si>
    <t>муниципальная программа "Развитие образования в Слободском районе"</t>
  </si>
  <si>
    <t>Подпрограмма "Развитие дошкольного образования"</t>
  </si>
  <si>
    <t>Выравнивание бюджетной обеспеченности</t>
  </si>
  <si>
    <t>Выравнивание обеспеченности муниципальных образований по реализации ими их отдельных расходных обязательств</t>
  </si>
  <si>
    <t>Закупка товаров, работ и услуг для государственных (муниципальных)  нужд</t>
  </si>
  <si>
    <t>Финансовое обеспечение расходных обязательств муниципальных образований, возникающих при выполнении государственных полномочий Кировской области</t>
  </si>
  <si>
    <t>Начисление и выплата компенсации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t>
  </si>
  <si>
    <t>Иные межбюджетные трансферты из областного бюджета</t>
  </si>
  <si>
    <t>Реализация прав на получение общедоступного и бесплатного дошкольного образования в муниципальных образовательных организациях</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</si>
  <si>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</si>
  <si>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деятельности муниципальных учреждений</t>
  </si>
  <si>
    <t>Дошкольные образовательные организации</t>
  </si>
  <si>
    <t>Иные бюджетные ассигнования</t>
  </si>
  <si>
    <t>Подпрограмма "Развитие системы общего образования"</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</si>
  <si>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</si>
  <si>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Финансовое обеспечение муниципальных общеобразовательных организаций</t>
  </si>
  <si>
    <t>Реализация прав на получение общедоступного и бесплатного дошкольного, начального общего, основного общего, среднего общего и дополнительного образования в муниципальных общеобразовательных организациях</t>
  </si>
  <si>
    <t>Общеобразовательные организации</t>
  </si>
  <si>
    <t>Мероприятия в установленной сфере деятельности</t>
  </si>
  <si>
    <t>Мероприятия по организации здорового питания учащихся</t>
  </si>
  <si>
    <t>Подпрограмма "Развитие системы дополнительного образования детей</t>
  </si>
  <si>
    <t>Организации дополнительного образования</t>
  </si>
  <si>
    <t>Подпрограмма "Организация деятельности МКУ РМК Слободского района"</t>
  </si>
  <si>
    <t>Финансовое обеспечение деятельности муниципалных учреждений</t>
  </si>
  <si>
    <t>Учебно-методические кабинеты, централизованные бухгалтерии</t>
  </si>
  <si>
    <t>Подпрограмма "Организация деятельности МКУ ЦБ управления образования Слободского района"</t>
  </si>
  <si>
    <t>Подпрограмма "Развитие кадрового потенциала системы образования  Слободского района"</t>
  </si>
  <si>
    <t>Возмещение расходов, связанныз с предоставлением руководителям, педагогическим работникам и иным специалистам (за исключением совместителей) муниципальных образовательных организаций, организаций для детей-сирот и детей, оставшихся без попечения родителей, работающим и проживающим в сельских населенных пунктах, поселках городского типа, меры социальной поддержки, установленной абзацем первым части 1 статьи 15 Закона Кировской области "Об образовании в Кировской области"</t>
  </si>
  <si>
    <t>Подпрограмма "Социализация детей-сирот, детей, оставшихся без попечения родителей"</t>
  </si>
  <si>
    <t>Назначение и выплата ежемесячных денежных выплат на детей-сирот  и детей, оставшихся без попечения родителей, находящихся под опекой (попечительством), в приемной семье, и по начислению и выплате ежемесячного вознаграждения, причитающегося приемным родителям</t>
  </si>
  <si>
    <t>Социальное обеспечение и иные выплаты населению</t>
  </si>
  <si>
    <t>Обеспечение прав детей-сирот и детей, оставшихся без попечения родителей, лиц из числа детей-сирот и детей, оставшихся без попечения родителей, на жилое помещение в соответствии с Законом Кировской области "О социальной поддержке детей-сирот и детей, оставшихся без попечения родителей, лиц из числа детей-сирот и детей, оставшихся без попечения родителей, детей попавших в сложную жизненную ситуацию"</t>
  </si>
  <si>
    <t>Капитальные вложения в объекты недвижимого имущества государственной (муниципальной) собственности</t>
  </si>
  <si>
    <t>Предоставление жилых помещений детяи -сиротам и детым, оставшимся без попечения родителей, лицам из их числа по договорам найма специализированных жилых помещений</t>
  </si>
  <si>
    <t>Муниципальная программа "Повышение эффективности реализации молодежной политики и организация отдыха и оздоровления детей и молодежи"</t>
  </si>
  <si>
    <t>Подпрограмма "Молодежь Слободского района"</t>
  </si>
  <si>
    <t>Мероприятия в сфере молодежной политики</t>
  </si>
  <si>
    <t>Муниципальная программа "Развитие культуры Слободского района"</t>
  </si>
  <si>
    <t>Подрограмма "Организация и поддержка народного творчества Слободского района"</t>
  </si>
  <si>
    <t>Выравнивание  бюджетной обеспеченности</t>
  </si>
  <si>
    <t>Предоставление субсидий бюджетным, автономным учреждениям и иным некоммерческим организациям</t>
  </si>
  <si>
    <t>Дома культуры и другие учреждения культуры</t>
  </si>
  <si>
    <t>Подпрограмма "Организация библиотечного обслуживания населения Слободского района муниципальными общедоступными библиотеками"</t>
  </si>
  <si>
    <t>Выравнивание обеспеченности муниципальных образований по реализации ими их отдельных расходных полномочий</t>
  </si>
  <si>
    <t>Библиотеки</t>
  </si>
  <si>
    <t>Подпрограмма "Дополнительное образование детей в детских музыкальных школах, школах искусств Слободского района"</t>
  </si>
  <si>
    <t>Финансовое обеспечвение деятельности муниципальных учреждений</t>
  </si>
  <si>
    <t>Подпрограмма "Развитие кадрового потенциала отрасли культуры в Слободском районе"</t>
  </si>
  <si>
    <t>Финансовое обеспечение расходных обязательств муниципальных образований, возникающих при выполнении государтвенных полномочий Кировской области</t>
  </si>
  <si>
    <t>Выплата отдельным категориям специалистов, работающих в муниципальных учреждениях и проживающих в сельских населенных пунктах или поселках городского типа области, частичной компенсации расходов на оплату жилого помещения и коммунальных услуг в виде ежемесячной денежной выплаты</t>
  </si>
  <si>
    <t>Муниципальная программа "Социальная поддержка и социальное обслуживание граждан Слободского района Кировской области"</t>
  </si>
  <si>
    <t>Организация предоставления гражданам субсидий на оплату жилых помещений и коммунальных услуг</t>
  </si>
  <si>
    <t>Муниципальная программа "Развитие физической культуры и спорта Слободского района"</t>
  </si>
  <si>
    <t>Присвоение спортивных разрядов и квалификационных категорий спортивных судей, предусмотренных частью 2 статьи 7.1. Закрнв Кировской области "О физической культуре и спорте в Кировской области"</t>
  </si>
  <si>
    <t>Мероприятия в сфере физической культуры и спорта</t>
  </si>
  <si>
    <t>Подпрограмма "Развитие детско-юношеского спорта в Слободском районе"</t>
  </si>
  <si>
    <t>Муниципальная программа "Содействие развитию институтов гражданского общества и поддержка социально ориентированных некоммерческих организаций"</t>
  </si>
  <si>
    <t>Мероприятия в области социальной политики</t>
  </si>
  <si>
    <t>Муниципальная программа "Обеспечение безопасности и жизнедеятельности населения Слободского района"</t>
  </si>
  <si>
    <t>Мероприятия в области национальной безопасности</t>
  </si>
  <si>
    <t>Межбюджетные трансферты</t>
  </si>
  <si>
    <t>Резервные фонды</t>
  </si>
  <si>
    <t>Резервный фонд администрации Слободского района</t>
  </si>
  <si>
    <t>Подпрограмма "Профилактика правонарушений и борьба с преступностью в слободском районе"</t>
  </si>
  <si>
    <t>Мероприятия по оздоровлению детей и молодежи</t>
  </si>
  <si>
    <t>Мероприятия по организации трудоустройства подростков</t>
  </si>
  <si>
    <t>Мероприятия, не воведшие в подпрограммы</t>
  </si>
  <si>
    <t>Антинаркотические мероприятия</t>
  </si>
  <si>
    <t>Муниципальная программа "Развитие коммунальной и жилищной инфраструктуры в Слободском районе"</t>
  </si>
  <si>
    <t>Развитие газификации муниципальных образований области</t>
  </si>
  <si>
    <t>Муниципальная программа "Развитие транспортной системы в Слободском районе"</t>
  </si>
  <si>
    <t>Содержание и ремонт автомобильных дорог общего пользования местного значения</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</si>
  <si>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</si>
  <si>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Мероприятия в сфере дорожной деятельности</t>
  </si>
  <si>
    <t>Поддержка автомобильного транспорт</t>
  </si>
  <si>
    <t>Муниципальная программа "Охрана окружающей среды, воспроизводство и использование природных ресурсов Слободского района"</t>
  </si>
  <si>
    <t>Природоохранные мероприятия</t>
  </si>
  <si>
    <t>Муниципальная программа "Развитие агропромышленного комплекса в Слободском районе"</t>
  </si>
  <si>
    <t>Поддержка сельскохозяйственного производства (на выполнение управленческих функций)</t>
  </si>
  <si>
    <t>Подпрограмма "Развитие агропромышленного комплекса Слободского района"</t>
  </si>
  <si>
    <t>Возмещение части процентой ставки по краткосрочным кредитам (займам) на развитие растениеводства, переработки и реализации продукции растениеводства</t>
  </si>
  <si>
    <t>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</si>
  <si>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</si>
  <si>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</si>
  <si>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Возмещение части процентной ставки по  долгосрочным, среднесрочным и краткосрочным кредитам, взятым малыми формами хозяйствования</t>
  </si>
  <si>
    <t>Мероприятия не вошедшие в подпрограммы</t>
  </si>
  <si>
    <t>Защита населения от болезней , общих для человека и животных, в части организации и содержания скотомогильников (биотермических ям), ликвидации закрытых скотомогильников на территории муниципальных районов и городских  округов в соотвествии с требованиями действующего ветеринарного законодательства Российской Федерации и Кировской области</t>
  </si>
  <si>
    <t>Организация проведения мероприятий по предупреждению и ликвидации болезней животных и их лечению в части организации и проведения отлова, учета, содержания и использования безнадзорных домашних животных на территории муниципальных районов и городских округов</t>
  </si>
  <si>
    <t>Муниципальная программа "Управление муниципальным имуществом и земельными ресурсами Слободского района"</t>
  </si>
  <si>
    <t>Мероприятия в области земельно-имущественных отношений</t>
  </si>
  <si>
    <t>Муниципальная программа "Развитие архивного дела в Слободском районе"</t>
  </si>
  <si>
    <t>Хранение и комплектование муниципальных архивов документами Архивного фонда Российской Федерации и другими архивными документами, относящимися к государственной собственности области и находящимися на территориях муниципальных образований; государственный учет документов Архивного фонда Российской Федерации и других архивных документов, относящихся к государтсвенной собственности области и находящихся на территориях муниципальных образований; оказание государственных услуг по использованию документов Архивного фонда Российской Федерации и других архивных документов, относящихся к государственной собственности области, временно хранящихся в муниципальных архивах</t>
  </si>
  <si>
    <t>Муниципальные архивы</t>
  </si>
  <si>
    <t>Муниципальная программа "Развитие муниципального управления в Слободском районе"</t>
  </si>
  <si>
    <t>Подпрограмма "Обеспечение эффективности осуществления своих полномочий администрацией Слободского района Кировской области"</t>
  </si>
  <si>
    <t>Создание в муниципальных районах,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 включая административную юрисдикцию</t>
  </si>
  <si>
    <t>Руководство и управление в сфере установленных функций органов местного самоуправления</t>
  </si>
  <si>
    <t>Глава администрации</t>
  </si>
  <si>
    <t>Органы местного самоуправления</t>
  </si>
  <si>
    <t>Подпрограмма "Повышение эффективности деятельности управления образования Слободского района Кировской области"</t>
  </si>
  <si>
    <t>Осуществление деятельности по опеке и попечительству</t>
  </si>
  <si>
    <t>Подпрограмма "Повышение эффективности управления в сфере социальной политики Слободского района"</t>
  </si>
  <si>
    <t>Руководство и управление в сфере установленных функций органов  местного самоуправления</t>
  </si>
  <si>
    <t>Подпрограмма "Организация управления муниципальными финансами Слободского района"</t>
  </si>
  <si>
    <t>Обслуживание муниципального долга</t>
  </si>
  <si>
    <t>Процентные платежи по муниципальному долгу</t>
  </si>
  <si>
    <t>Обслуживание государственного долга Российской Федерации</t>
  </si>
  <si>
    <t>Создание и деятельность в муниципальных образованиях административной(ых) комиссии(й)</t>
  </si>
  <si>
    <t>Доплаты к пенсиям, дополнительное пенсионное обеспечение</t>
  </si>
  <si>
    <t>Муниципальная программа "Совершенствование межбюджетных отношений в Слободском районе Кировской области"</t>
  </si>
  <si>
    <t>Расчет и предоставление дотаций бюджетам поселений</t>
  </si>
  <si>
    <t>Осуществление первичного воинского учета на территориях, где отсутствуют военные комиссариаты</t>
  </si>
  <si>
    <t>Поддержка мер по обеспечению сбалансированности бюджетов</t>
  </si>
  <si>
    <t>Муниципальная программа "Организация деятельности МКУ Межотраслевая централизованная бухгалтерия управления социального развития администрации Слободского района"</t>
  </si>
  <si>
    <t>Учебно-методическое кабинеты, централизованные бухгалтерии</t>
  </si>
  <si>
    <t>Непрограммные мероприятия</t>
  </si>
  <si>
    <t>Глава муниципального образования</t>
  </si>
  <si>
    <t>Депутаты представительного органа муниципального образования</t>
  </si>
  <si>
    <t>Аппарат Слободской районной Думы</t>
  </si>
  <si>
    <t>Руководитель Контрольно-счетного органа муниципального образования</t>
  </si>
  <si>
    <t>ЦС_МР
Описание</t>
  </si>
  <si>
    <t>ВР_МР
Описание</t>
  </si>
  <si>
    <t>Формула
Наименование расхода</t>
  </si>
  <si>
    <t>ЦС_МР
Код</t>
  </si>
  <si>
    <t>Формула
Сумма всего (тыс.рублей)</t>
  </si>
  <si>
    <t>ЦС_МР Описание</t>
  </si>
  <si>
    <t>ВР_МР Описание</t>
  </si>
  <si>
    <t>ЦС_МР Код</t>
  </si>
  <si>
    <t>Сумма всего (тыс.рублей)</t>
  </si>
  <si>
    <t>Муниципальная программа "Развитие образования в Слободском районе"</t>
  </si>
  <si>
    <t>Осуществление дорожной деятельности в отношении автомобильных дорог общего пользования местного значения</t>
  </si>
  <si>
    <t>Учреждения, обеспечивающие оказание услуг муниципальными учреждениями</t>
  </si>
  <si>
    <t>Мероприятия в сфере культуры</t>
  </si>
  <si>
    <t>Инвестиционные программы и проекты развития общественной инфраструктуры муниципальных образований в Кировской области</t>
  </si>
  <si>
    <t>Поддержка сельскохозяйственного производства, за исключением реализации мероприятий, предусмотренных федеральными целевыми программами</t>
  </si>
  <si>
    <t xml:space="preserve"> Иные бюджетные ассигнования</t>
  </si>
  <si>
    <t>Подпрограмма "Профилактика правонарушений и борьба с преступностью в Слободском районе"</t>
  </si>
  <si>
    <t>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</si>
  <si>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Возмещение части процентной ставки пократкосрочным кредитам (займам) на развитие животноводства, переработки и развития  продукции животноводства</t>
  </si>
  <si>
    <t>Возмещение части процентной ставки по долгосрочным, среднесрочным и краткосрочным кредитам, взятым малыми формами хозяйствования</t>
  </si>
  <si>
    <t>Возмещение части процентной ставки по инвестиционным кредитам на строительство и реконструкцию объектов для молочного скотоводства</t>
  </si>
  <si>
    <t>Финансовое обеспечение расходных обязательств публично-правовых образований, возникающих при выполнении ими государственных полномочий Кировской области</t>
  </si>
  <si>
    <t>Поддержка сельскохозяйственного производства,за исключением реализации мероприятий, предусмотренных федеральными целевыми программами</t>
  </si>
  <si>
    <t>Осуществление дорожной деятельности в отношении автомобильных дорог общего пользования местного значения за счет средств местного бюджета</t>
  </si>
  <si>
    <t>Возмещение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центрах</t>
  </si>
  <si>
    <t>Подпрограмма "Организация отдыха и оздоровления детей и молодежи в Слободском районе"</t>
  </si>
  <si>
    <t xml:space="preserve"> Расходы по администрированию</t>
  </si>
  <si>
    <t>Расходы за счет средств областного бюджета</t>
  </si>
  <si>
    <t>Расходы по софинансированию за счет средств местного бюджета</t>
  </si>
  <si>
    <t>Расходы за счет средств местного бюджета</t>
  </si>
  <si>
    <t>Оказание содействия достижению целевых показателей реализации региональных программ развития агропромышленного комплекса</t>
  </si>
  <si>
    <t>Расходы за счет областного бюджета</t>
  </si>
  <si>
    <t xml:space="preserve">Оплата стоимости питания детей в лагерях, организованных образовательными организациями, осуществляющими организацию отдыха и оздоровления обучающихся в каникулярное время, с дневным пребыванием </t>
  </si>
  <si>
    <t>Приобретение (строительство) жилого помещения</t>
  </si>
  <si>
    <t>Осуществление переданных полномочий  Российской Федерации по первичному воинскому учету на территориях, где отсутствуют военные комиссариаты</t>
  </si>
  <si>
    <t>Реализация прав на получение общедоступного и бесплатного дошкольного образования в муниципальных дошкольных образовательных организациях</t>
  </si>
  <si>
    <t>Возмещение части процентной ставки по инвестиционным кредитам (займам) в агропромышленном комплексе</t>
  </si>
  <si>
    <t>Приобретение зданий для размещения образовательных организаций за счет средств местного бюджета</t>
  </si>
  <si>
    <t>Капитальные вложения в объекты недвижмого имущества государственной (муниципальной) собственности</t>
  </si>
  <si>
    <t>Государственная поддержка муниципальных организаций, обеспечивающих высокое качество образования</t>
  </si>
  <si>
    <t>4571,0</t>
  </si>
  <si>
    <t>Закупка товаров, работ и услуг для обеспечения государственных (муниципальных) нужд</t>
  </si>
  <si>
    <t>Мероприятия на создание в общеобразовательных организациях, расположенных в сельской местности, условий для занятий физической культурой и спортом</t>
  </si>
  <si>
    <t>Развитие и укрепление материально-технической базы муниципальных домов культуры</t>
  </si>
  <si>
    <t>Мероприятия по поддержке проектов местных инициатив</t>
  </si>
  <si>
    <t>Иные межбюджетные трансферты на осуществление дорожной деятельности в отношении автомобильных дорог общего пользования местного значения</t>
  </si>
  <si>
    <t>Иные межбюджетные трансферты на капитальный ремонт и ремонт дворовых территорий многоквартирных домов</t>
  </si>
  <si>
    <t>Реализация мероприятия по проведению Великорецкого крестного хода</t>
  </si>
  <si>
    <t>Комплектование книжных фондов библиотек муниципальных образований за счет средств местного бюджета</t>
  </si>
  <si>
    <t>Комплектование книжных фондов библиотек муниципальных образований</t>
  </si>
  <si>
    <t>Подключение общедоступных библиотек РФ к сети интернет и развитие системы библиотечного дела  с учетом задания расширения информационных технологий и оцифровки</t>
  </si>
  <si>
    <t>Подключение общедоступных библиотек РФ к сети интернет и развитие системы библиотечного дела  с учетом задания расширения информационных технологий и оцифровки за счет средств местного бюджета</t>
  </si>
  <si>
    <t>Организация проведения мероприятий по предупреждению и ликвидации болезней животных и их лечению в части организации и проведения отлова, учета, содержания и использования безнадзорных домашних животных на территории муниципальных районов и городских округов за счет средств местного бюджета</t>
  </si>
  <si>
    <t>Осуществление переданных полномочий Российской Федерации по составлению (изменению) списков кандидатов в присяжные заседатели федеральных сцдов общей юрисдикции в Российской Федерации</t>
  </si>
  <si>
    <t>77,7</t>
  </si>
  <si>
    <t>Поддержка отрасли культуры</t>
  </si>
  <si>
    <t>Реализация мер, направленных на выполнение предписаний надзорных органов и приведение зданий в соответствие с требованиями, предъявляемыми к безопасности в процессе эксплуатации, в муниципальных общеобразовательных организациях</t>
  </si>
  <si>
    <t>Реализация мер, направленных на выполнение предписаний надзорных органов и приведение зданий в соответствие с требованиями, предъявляемыми к безопасности в процессе эксплуатации, в муниципальных общеобразовательных организациях за счет средств местного бюджета</t>
  </si>
  <si>
    <t xml:space="preserve"> Мероприятия в установленной сфере деятельности</t>
  </si>
  <si>
    <t>Резервный фонд Правительства Кировской области</t>
  </si>
  <si>
    <t>Мероприятия по выявлению и поддержке одаренных детей</t>
  </si>
  <si>
    <t>Поддержка отрасли культуры за счет средств районного бюджета</t>
  </si>
  <si>
    <t>5797,9</t>
  </si>
  <si>
    <t>Оказание содействия достижению целевых показателей реализации региональных программ развития АПК</t>
  </si>
  <si>
    <t>541,9</t>
  </si>
  <si>
    <t>Возмещение части процентной ставки по инвестиционным кредитам (займам) в АПК</t>
  </si>
  <si>
    <t>0</t>
  </si>
  <si>
    <t>Подпрограмма "Развитие системы дополнительного образования детей"</t>
  </si>
  <si>
    <t>Возмещение расходов, связанныз с предоставлением руководителям, педагогическим работникам и иным специалистам (за исключением совместителей) муниципальных образовательных организаций,  работающим и проживающим в сельских населенных пунктах, поселках городского типа, меры социальной поддержки, установленной абзацем первым части 1 статьи 15 Закона Кировской области "Об образовании в Кировской области"</t>
  </si>
  <si>
    <t>3285,9</t>
  </si>
  <si>
    <t xml:space="preserve">Ответственный исполнитель </t>
  </si>
  <si>
    <t>Иванова О.А. начальник отдела культуры, физкультуры, спорта и молодежных программ</t>
  </si>
  <si>
    <t>Гусева Е.В. начальник управления образования</t>
  </si>
  <si>
    <t>Зязин С.В. заместитель главы администрации района по профилактике правонарушений и социальным вопросам, начальник управления социального развития</t>
  </si>
  <si>
    <t>Ашихмин А.С. заместитель главы администрации района по вопросам жизнеобеспечения</t>
  </si>
  <si>
    <t>Тихановский Д.Г. главный специалист отдела охраны окружающей среды по Слободскому району КОГБУ "Областной природоохранный центр"</t>
  </si>
  <si>
    <t>Назарова Н.Б. начальник управления экономического развития и поддержки сельхозпроизводства</t>
  </si>
  <si>
    <t>Зыков В.Н. начальник управления муниципальным имуществом и земельными ресурсами</t>
  </si>
  <si>
    <t>Ушакова Л.С. Управляющая делами администрации района</t>
  </si>
  <si>
    <t>Зорина И.Н. заместитель главы администрации района, начальник финансового управления Слободского района</t>
  </si>
  <si>
    <t>1</t>
  </si>
  <si>
    <t>2</t>
  </si>
  <si>
    <t>5</t>
  </si>
  <si>
    <t>6</t>
  </si>
  <si>
    <t>Муниципальная программа "Энергосбережение и повышение энергетической эффективности Слободского района на 2012-2020 годы"</t>
  </si>
  <si>
    <t>Родин А.Н. 
начальник управления муниципального хозяйства</t>
  </si>
  <si>
    <t>7</t>
  </si>
  <si>
    <t>8</t>
  </si>
  <si>
    <t>9</t>
  </si>
  <si>
    <t>10</t>
  </si>
  <si>
    <t>11</t>
  </si>
  <si>
    <t>12</t>
  </si>
  <si>
    <t>13</t>
  </si>
  <si>
    <t>14</t>
  </si>
  <si>
    <t>15</t>
  </si>
  <si>
    <t>Отношение фактических расходов к плановым (%)</t>
  </si>
  <si>
    <t>Результат реализации мероприятия государственной программы (краткое описание)</t>
  </si>
  <si>
    <t>Организовано 
функционирование всех подведомственных учреждений</t>
  </si>
  <si>
    <t xml:space="preserve">Повышение участия и вовлечение молодежи в социально – экономические, общественно –   политические  и социо- культурные процессы развития </t>
  </si>
  <si>
    <t>Увеличение количества участников культурно-массовых мероприятий</t>
  </si>
  <si>
    <t>Программа не 
финансируется</t>
  </si>
  <si>
    <t>Снижение количества ЧС и материального ущерба от них</t>
  </si>
  <si>
    <t>Денежные средства 
предусмотрены на подготовку к отопительному сезону</t>
  </si>
  <si>
    <t>Проведены мероприятия
в рамках плана.</t>
  </si>
  <si>
    <t>Из 35 мероприятий 
муниципальной Программы «Содействие развитию социальных институтов гражданского общества и поддержка социально ориентированных некоммерческих организаций в Слободском районе» финансирование осуществляется по двум мероприятиям П. 1.7., П. 4.1.. Для получения большего эффекта реализации программы необходимо так же финансирование из бюджета Слободского района П. 2.1., П. 3.3, П. 3.6., П. 4.2.</t>
  </si>
  <si>
    <t>Осуществляется содержание 
автомобилтных дорог</t>
  </si>
  <si>
    <t>Проведение
мероприятий экологической направленности по повышению уровня экологической культуры населения.</t>
  </si>
  <si>
    <t>Доведены средства
государственной поддержки до организаций АПК.</t>
  </si>
  <si>
    <t>Получение  доходов от  
использования   муниципального имущества, получение доходов от использования земельных ресурсов, повышение  эффективности  использования  муниципального имущества, обеспечение  деятельности  администрации Слободского района в сфере управления муниципальным имуществом</t>
  </si>
  <si>
    <t>Обеспечение сохранности,
учета, комплектования и использования документов архивного фонда Слободского  района</t>
  </si>
  <si>
    <t>Повышение 
эффективности деятельности органов местного самоуправления.Обеспечение доступа к информации о деятельности органов местного самоуправления. Обеспечение деятельности администрации Слободского района и структурных подразделений.</t>
  </si>
  <si>
    <t>Обеспечение 
сбалансированности бюджетной системы района в целях исполнения полномочий по решению вопросов местного значения</t>
  </si>
  <si>
    <t>Обеспечение 
функционирования МКУ МЦБ управления социального развития по выполнению возложенных на нее обязанностей.</t>
  </si>
  <si>
    <t>Муниципальная программа "Поддержка и развитие малого предпринимательства в Слободском районе"</t>
  </si>
  <si>
    <t>Назарова Н.Б. 
начальник управления экономического развития и поддержки сельхозпроизводства</t>
  </si>
  <si>
    <t>Проводятся 
мероприятия нетребующие финансирования: консультационная помощь СМП, организация обучения СМП.</t>
  </si>
  <si>
    <t>Муниципальная программа "Противодействие коррупции в Слободском районе на 2014 -2016 годы"</t>
  </si>
  <si>
    <t>Проводятся мероприятия
 нетребующие финансирования: информирование общества о ходе реализации мероприятий антикоррупционной политики</t>
  </si>
  <si>
    <t>Муниципальная программа "Информатизация муниципального образования Слободской муниципальный район Кировской области на 2015 – 2021 годы"</t>
  </si>
  <si>
    <t>Программа в текущем 
году не финансируется</t>
  </si>
  <si>
    <t>Создание системы  оказания первоочередных муниципальных услуг в электронном виде в Слободском районе на 2014 – 2020 годы</t>
  </si>
  <si>
    <t>Создание необходимых условий обеспечения повышения эффективности, качества и доступности оказания первоочередных муниципальных услуг населению Слободского  района.</t>
  </si>
  <si>
    <t>Плановые расходы за январь-июнь 2017 года (тыс.рублей)</t>
  </si>
  <si>
    <t>Фактические расходы январь - июнь 2017года (тыс.рублей)</t>
  </si>
  <si>
    <t>2014-2020</t>
  </si>
  <si>
    <t>Срок реализации программы
(годы)</t>
  </si>
  <si>
    <t>2014-2018</t>
  </si>
  <si>
    <t>2012-2020</t>
  </si>
  <si>
    <t>2015-2017</t>
  </si>
  <si>
    <t>2014-2017</t>
  </si>
  <si>
    <t>2017-2021</t>
  </si>
  <si>
    <t>2015-2021</t>
  </si>
  <si>
    <t>16</t>
  </si>
  <si>
    <t>17</t>
  </si>
  <si>
    <t>18</t>
  </si>
  <si>
    <t>19</t>
  </si>
  <si>
    <t>20</t>
  </si>
  <si>
    <t>Ушакова Л.С. управляющая делами администрации района</t>
  </si>
  <si>
    <t>Ушакова Л.С. 
управляющая делами администрации района</t>
  </si>
  <si>
    <t xml:space="preserve">Татаурова О.В. заметитель главы администрации района по экономическому развитию,
имущественно – земельным вопросам
 и поддержке сельхозпроизводства
</t>
  </si>
  <si>
    <t>Отчет об исполнении плана реализации муниципаьных прграмм Слободского района
за январь - июнь 2017 года</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</si>
</sst>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_(&quot;$&quot;* #,##0.00_);_(&quot;$&quot;* \(#,##0.00\);_(&quot;$&quot;* &quot;-&quot;??_);_(@_)"/>
    <numFmt numFmtId="167" formatCode="_(&quot;$&quot;* #,##0_);_(&quot;$&quot;* \(#,##0\);_(&quot;$&quot;* &quot;-&quot;_);_(@_)"/>
    <numFmt numFmtId="168" formatCode="_(* #,##0.00_);_(* \(#,##0.00\);_(* &quot;-&quot;??_);_(@_)"/>
    <numFmt numFmtId="169" formatCode="_(* #,##0_);_(* \(#,##0\);_(* &quot;-&quot;_);_(@_)"/>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0000"/>
    <numFmt numFmtId="175" formatCode="0.0000000"/>
    <numFmt numFmtId="176" formatCode="0.000000"/>
    <numFmt numFmtId="177" formatCode="0.00000"/>
    <numFmt numFmtId="178" formatCode="0.0000"/>
    <numFmt numFmtId="179" formatCode="0.000"/>
  </numFmts>
  <fonts count="57">
    <font>
      <sz val="10"/>
      <name val="Arial Cyr"/>
      <family val="0"/>
    </font>
    <font>
      <b/>
      <sz val="11"/>
      <color indexed="8"/>
      <name val="Calibri"/>
      <family val="2"/>
    </font>
    <font>
      <i/>
      <sz val="11"/>
      <color indexed="8"/>
      <name val="Calibri"/>
      <family val="2"/>
    </font>
    <font>
      <b/>
      <sz val="12"/>
      <name val="Times New Roman"/>
      <family val="1"/>
    </font>
    <font>
      <sz val="12"/>
      <color indexed="8"/>
      <name val="Times New Roman"/>
      <family val="1"/>
    </font>
    <font>
      <b/>
      <sz val="12"/>
      <color indexed="8"/>
      <name val="Times New Roman"/>
      <family val="1"/>
    </font>
    <font>
      <sz val="12"/>
      <name val="Times New Roman"/>
      <family val="1"/>
    </font>
    <font>
      <i/>
      <sz val="12"/>
      <color indexed="8"/>
      <name val="Times New Roman"/>
      <family val="1"/>
    </font>
    <font>
      <b/>
      <i/>
      <sz val="12"/>
      <color indexed="8"/>
      <name val="Times New Roman"/>
      <family val="1"/>
    </font>
    <font>
      <sz val="10"/>
      <name val="Arial"/>
      <family val="0"/>
    </font>
    <font>
      <i/>
      <sz val="12"/>
      <name val="Times New Roman"/>
      <family val="1"/>
    </font>
    <font>
      <b/>
      <sz val="10"/>
      <color indexed="8"/>
      <name val="Arial Cyr"/>
      <family val="2"/>
    </font>
    <font>
      <sz val="10"/>
      <color indexed="8"/>
      <name val="Arial Cyr"/>
      <family val="2"/>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family val="2"/>
    </font>
    <font>
      <b/>
      <sz val="18"/>
      <color indexed="62"/>
      <name val="Cambria"/>
      <family val="2"/>
    </font>
    <font>
      <sz val="11"/>
      <color indexed="10"/>
      <name val="Calibri"/>
      <family val="2"/>
    </font>
    <font>
      <b/>
      <sz val="12"/>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b/>
      <sz val="1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3">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2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color indexed="8"/>
      </top>
      <bottom style="thin"/>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color indexed="63"/>
      </bottom>
    </border>
    <border>
      <left style="thin"/>
      <right>
        <color indexed="63"/>
      </right>
      <top>
        <color indexed="63"/>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28"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5" fillId="33" borderId="0" applyNumberFormat="0" applyBorder="0" applyAlignment="0" applyProtection="0"/>
    <xf numFmtId="0" fontId="16" fillId="0" borderId="0">
      <alignment/>
      <protection/>
    </xf>
    <xf numFmtId="0" fontId="17" fillId="34" borderId="1" applyNumberFormat="0" applyAlignment="0" applyProtection="0"/>
    <xf numFmtId="0" fontId="18" fillId="35" borderId="2" applyNumberFormat="0" applyAlignment="0" applyProtection="0"/>
    <xf numFmtId="0" fontId="16" fillId="0" borderId="0">
      <alignment/>
      <protection/>
    </xf>
    <xf numFmtId="0" fontId="19" fillId="0" borderId="0" applyNumberFormat="0" applyFill="0" applyBorder="0" applyAlignment="0" applyProtection="0"/>
    <xf numFmtId="0" fontId="20" fillId="3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14" borderId="0" applyNumberFormat="0" applyBorder="0" applyAlignment="0" applyProtection="0"/>
    <xf numFmtId="0" fontId="16" fillId="4" borderId="7" applyNumberFormat="0" applyFont="0" applyAlignment="0" applyProtection="0"/>
    <xf numFmtId="0" fontId="27" fillId="34" borderId="8" applyNumberFormat="0" applyAlignment="0" applyProtection="0"/>
    <xf numFmtId="0" fontId="28" fillId="0" borderId="0">
      <alignment/>
      <protection/>
    </xf>
    <xf numFmtId="0" fontId="28" fillId="0" borderId="0">
      <alignment/>
      <protection/>
    </xf>
    <xf numFmtId="0" fontId="29" fillId="0" borderId="0" applyNumberFormat="0" applyFill="0" applyBorder="0" applyAlignment="0" applyProtection="0"/>
    <xf numFmtId="0" fontId="1" fillId="0" borderId="9" applyNumberFormat="0" applyFill="0" applyAlignment="0" applyProtection="0"/>
    <xf numFmtId="0" fontId="16" fillId="0" borderId="0">
      <alignment/>
      <protection/>
    </xf>
    <xf numFmtId="0" fontId="30" fillId="0" borderId="0" applyNumberFormat="0" applyFill="0" applyBorder="0" applyAlignment="0" applyProtection="0"/>
    <xf numFmtId="0" fontId="12" fillId="37" borderId="0">
      <alignment/>
      <protection/>
    </xf>
    <xf numFmtId="0" fontId="12" fillId="0" borderId="0">
      <alignment wrapText="1"/>
      <protection/>
    </xf>
    <xf numFmtId="0" fontId="31" fillId="0" borderId="0">
      <alignment horizontal="center"/>
      <protection/>
    </xf>
    <xf numFmtId="0" fontId="12" fillId="0" borderId="0">
      <alignment horizontal="right"/>
      <protection/>
    </xf>
    <xf numFmtId="0" fontId="12" fillId="37" borderId="10">
      <alignment/>
      <protection/>
    </xf>
    <xf numFmtId="0" fontId="12" fillId="0" borderId="11">
      <alignment horizontal="center" vertical="center" wrapText="1"/>
      <protection/>
    </xf>
    <xf numFmtId="0" fontId="12" fillId="37" borderId="12">
      <alignment/>
      <protection/>
    </xf>
    <xf numFmtId="0" fontId="11" fillId="0" borderId="12">
      <alignment horizontal="right"/>
      <protection/>
    </xf>
    <xf numFmtId="0" fontId="12" fillId="0" borderId="0">
      <alignment/>
      <protection/>
    </xf>
    <xf numFmtId="0" fontId="12" fillId="0" borderId="0">
      <alignment horizontal="left" wrapText="1"/>
      <protection/>
    </xf>
    <xf numFmtId="0" fontId="11" fillId="0" borderId="12">
      <alignment horizontal="right"/>
      <protection/>
    </xf>
    <xf numFmtId="4" fontId="11" fillId="14" borderId="12">
      <alignment horizontal="right" vertical="top" shrinkToFit="1"/>
      <protection/>
    </xf>
    <xf numFmtId="4" fontId="11" fillId="38" borderId="12">
      <alignment horizontal="right" vertical="top" shrinkToFit="1"/>
      <protection/>
    </xf>
    <xf numFmtId="0" fontId="11" fillId="0" borderId="11">
      <alignment vertical="top" wrapText="1"/>
      <protection/>
    </xf>
    <xf numFmtId="0" fontId="12" fillId="37" borderId="13">
      <alignment/>
      <protection/>
    </xf>
    <xf numFmtId="49" fontId="12" fillId="0" borderId="11">
      <alignment horizontal="left" vertical="top" wrapText="1" indent="2"/>
      <protection/>
    </xf>
    <xf numFmtId="49" fontId="12" fillId="0" borderId="11">
      <alignment horizontal="center" vertical="top" shrinkToFit="1"/>
      <protection/>
    </xf>
    <xf numFmtId="4" fontId="11" fillId="14" borderId="11">
      <alignment horizontal="right" vertical="top" shrinkToFit="1"/>
      <protection/>
    </xf>
    <xf numFmtId="4" fontId="11" fillId="0" borderId="11">
      <alignment horizontal="right" vertical="top" shrinkToFit="1"/>
      <protection/>
    </xf>
    <xf numFmtId="4" fontId="12" fillId="0" borderId="11">
      <alignment horizontal="right" vertical="top" shrinkToFit="1"/>
      <protection/>
    </xf>
    <xf numFmtId="4" fontId="11" fillId="38" borderId="11">
      <alignment horizontal="right" vertical="top" shrinkToFit="1"/>
      <protection/>
    </xf>
    <xf numFmtId="4" fontId="12" fillId="0" borderId="11">
      <alignment horizontal="right" vertical="top" shrinkToFit="1"/>
      <protection/>
    </xf>
    <xf numFmtId="0" fontId="12" fillId="37" borderId="13">
      <alignment shrinkToFit="1"/>
      <protection/>
    </xf>
    <xf numFmtId="0" fontId="12" fillId="37" borderId="12">
      <alignment horizontal="center"/>
      <protection/>
    </xf>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2" fillId="45" borderId="14" applyNumberFormat="0" applyAlignment="0" applyProtection="0"/>
    <xf numFmtId="0" fontId="43" fillId="46" borderId="15" applyNumberFormat="0" applyAlignment="0" applyProtection="0"/>
    <xf numFmtId="0" fontId="44" fillId="46" borderId="1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16" applyNumberFormat="0" applyFill="0" applyAlignment="0" applyProtection="0"/>
    <xf numFmtId="0" fontId="46" fillId="0" borderId="17" applyNumberFormat="0" applyFill="0" applyAlignment="0" applyProtection="0"/>
    <xf numFmtId="0" fontId="47" fillId="0" borderId="18" applyNumberFormat="0" applyFill="0" applyAlignment="0" applyProtection="0"/>
    <xf numFmtId="0" fontId="47" fillId="0" borderId="0" applyNumberFormat="0" applyFill="0" applyBorder="0" applyAlignment="0" applyProtection="0"/>
    <xf numFmtId="0" fontId="48" fillId="0" borderId="19" applyNumberFormat="0" applyFill="0" applyAlignment="0" applyProtection="0"/>
    <xf numFmtId="0" fontId="49" fillId="47" borderId="20" applyNumberFormat="0" applyAlignment="0" applyProtection="0"/>
    <xf numFmtId="0" fontId="50" fillId="0" borderId="0" applyNumberFormat="0" applyFill="0" applyBorder="0" applyAlignment="0" applyProtection="0"/>
    <xf numFmtId="0" fontId="51" fillId="48" borderId="0" applyNumberFormat="0" applyBorder="0" applyAlignment="0" applyProtection="0"/>
    <xf numFmtId="0" fontId="0" fillId="0" borderId="0">
      <alignment/>
      <protection/>
    </xf>
    <xf numFmtId="0" fontId="9" fillId="49" borderId="0">
      <alignment/>
      <protection/>
    </xf>
    <xf numFmtId="0" fontId="0" fillId="49" borderId="0">
      <alignment/>
      <protection/>
    </xf>
    <xf numFmtId="0" fontId="52" fillId="50" borderId="0" applyNumberFormat="0" applyBorder="0" applyAlignment="0" applyProtection="0"/>
    <xf numFmtId="0" fontId="53" fillId="0" borderId="0" applyNumberFormat="0" applyFill="0" applyBorder="0" applyAlignment="0" applyProtection="0"/>
    <xf numFmtId="0" fontId="0" fillId="51" borderId="21" applyNumberFormat="0" applyFont="0" applyAlignment="0" applyProtection="0"/>
    <xf numFmtId="9" fontId="0" fillId="0" borderId="0" applyFont="0" applyFill="0" applyBorder="0" applyAlignment="0" applyProtection="0"/>
    <xf numFmtId="0" fontId="54" fillId="0" borderId="22"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52" borderId="0" applyNumberFormat="0" applyBorder="0" applyAlignment="0" applyProtection="0"/>
  </cellStyleXfs>
  <cellXfs count="161">
    <xf numFmtId="0" fontId="0" fillId="0" borderId="0" xfId="0" applyAlignment="1">
      <alignment/>
    </xf>
    <xf numFmtId="49" fontId="0" fillId="0" borderId="0" xfId="0" applyNumberFormat="1" applyAlignment="1">
      <alignment/>
    </xf>
    <xf numFmtId="49" fontId="0" fillId="0" borderId="0" xfId="0" applyNumberFormat="1" applyAlignment="1">
      <alignment horizontal="center" vertical="top"/>
    </xf>
    <xf numFmtId="0" fontId="0" fillId="0" borderId="0" xfId="0" applyAlignment="1">
      <alignment horizontal="center" vertical="top"/>
    </xf>
    <xf numFmtId="49" fontId="2" fillId="0" borderId="0" xfId="0" applyNumberFormat="1" applyFont="1" applyAlignment="1" quotePrefix="1">
      <alignment wrapText="1"/>
    </xf>
    <xf numFmtId="0" fontId="2" fillId="0" borderId="0" xfId="0" applyFont="1" applyAlignment="1">
      <alignment wrapText="1"/>
    </xf>
    <xf numFmtId="49" fontId="1" fillId="0" borderId="0" xfId="0" applyNumberFormat="1" applyFont="1" applyAlignment="1" quotePrefix="1">
      <alignment wrapText="1"/>
    </xf>
    <xf numFmtId="0" fontId="1" fillId="0" borderId="0" xfId="0" applyFont="1" applyAlignment="1">
      <alignment wrapText="1"/>
    </xf>
    <xf numFmtId="11" fontId="0" fillId="0" borderId="0" xfId="0" applyNumberFormat="1" applyAlignment="1">
      <alignment wrapText="1"/>
    </xf>
    <xf numFmtId="11" fontId="3" fillId="0" borderId="0" xfId="122" applyNumberFormat="1" applyFont="1" applyAlignment="1">
      <alignment horizontal="center" vertical="top" wrapText="1"/>
      <protection/>
    </xf>
    <xf numFmtId="49" fontId="3" fillId="0" borderId="0" xfId="122" applyNumberFormat="1" applyFont="1" applyAlignment="1">
      <alignment horizontal="center" vertical="top" wrapText="1"/>
      <protection/>
    </xf>
    <xf numFmtId="49" fontId="4" fillId="0" borderId="23" xfId="0" applyNumberFormat="1" applyFont="1" applyBorder="1" applyAlignment="1">
      <alignment horizontal="center" vertical="top" wrapText="1"/>
    </xf>
    <xf numFmtId="49" fontId="5" fillId="0" borderId="23" xfId="0" applyNumberFormat="1" applyFont="1" applyBorder="1" applyAlignment="1">
      <alignment horizontal="center" vertical="top" wrapText="1"/>
    </xf>
    <xf numFmtId="11" fontId="6" fillId="0" borderId="0" xfId="0" applyNumberFormat="1" applyFont="1" applyAlignment="1">
      <alignment wrapText="1"/>
    </xf>
    <xf numFmtId="49" fontId="6" fillId="0" borderId="0" xfId="0" applyNumberFormat="1" applyFont="1" applyAlignment="1">
      <alignment/>
    </xf>
    <xf numFmtId="0" fontId="6" fillId="0" borderId="0" xfId="0" applyFont="1" applyAlignment="1">
      <alignment/>
    </xf>
    <xf numFmtId="49" fontId="7" fillId="0" borderId="0" xfId="0" applyNumberFormat="1" applyFont="1" applyAlignment="1" quotePrefix="1">
      <alignment wrapText="1"/>
    </xf>
    <xf numFmtId="49" fontId="5" fillId="0" borderId="0" xfId="0" applyNumberFormat="1" applyFont="1" applyAlignment="1" quotePrefix="1">
      <alignment wrapText="1"/>
    </xf>
    <xf numFmtId="0" fontId="7" fillId="0" borderId="0" xfId="0" applyNumberFormat="1" applyFont="1" applyAlignment="1" quotePrefix="1">
      <alignment horizontal="left" wrapText="1"/>
    </xf>
    <xf numFmtId="0" fontId="5" fillId="0" borderId="0" xfId="0" applyNumberFormat="1" applyFont="1" applyAlignment="1" quotePrefix="1">
      <alignment horizontal="left" wrapText="1"/>
    </xf>
    <xf numFmtId="0" fontId="6" fillId="0" borderId="0" xfId="0" applyNumberFormat="1" applyFont="1" applyAlignment="1">
      <alignment horizontal="left" wrapText="1"/>
    </xf>
    <xf numFmtId="2" fontId="7" fillId="0" borderId="0" xfId="0" applyNumberFormat="1" applyFont="1" applyAlignment="1" quotePrefix="1">
      <alignment wrapText="1"/>
    </xf>
    <xf numFmtId="2" fontId="5" fillId="0" borderId="0" xfId="0" applyNumberFormat="1" applyFont="1" applyAlignment="1" quotePrefix="1">
      <alignment wrapText="1"/>
    </xf>
    <xf numFmtId="2" fontId="6" fillId="0" borderId="0" xfId="0" applyNumberFormat="1" applyFont="1" applyAlignment="1">
      <alignment/>
    </xf>
    <xf numFmtId="49" fontId="0" fillId="0" borderId="0" xfId="0" applyNumberFormat="1" applyFont="1" applyAlignment="1">
      <alignment horizontal="center" vertical="top"/>
    </xf>
    <xf numFmtId="0" fontId="0" fillId="0" borderId="0" xfId="0" applyFont="1" applyAlignment="1">
      <alignment horizontal="center" vertical="top"/>
    </xf>
    <xf numFmtId="49" fontId="0" fillId="0" borderId="0" xfId="0" applyNumberFormat="1" applyFont="1" applyAlignment="1">
      <alignment horizontal="center" vertical="top"/>
    </xf>
    <xf numFmtId="49" fontId="5" fillId="0" borderId="23" xfId="0" applyNumberFormat="1" applyFont="1" applyBorder="1" applyAlignment="1" quotePrefix="1">
      <alignment horizontal="center" vertical="top" wrapText="1"/>
    </xf>
    <xf numFmtId="0" fontId="4" fillId="49" borderId="0" xfId="123" applyFont="1" applyFill="1" applyBorder="1" applyAlignment="1">
      <alignment vertical="top" wrapText="1"/>
      <protection/>
    </xf>
    <xf numFmtId="49" fontId="0" fillId="0" borderId="24" xfId="0" applyNumberFormat="1" applyBorder="1" applyAlignment="1">
      <alignment horizontal="center" vertical="top"/>
    </xf>
    <xf numFmtId="0" fontId="4" fillId="49" borderId="24" xfId="123" applyFont="1" applyFill="1" applyBorder="1" applyAlignment="1">
      <alignment vertical="top" wrapText="1"/>
      <protection/>
    </xf>
    <xf numFmtId="0" fontId="0" fillId="0" borderId="24" xfId="0" applyBorder="1" applyAlignment="1">
      <alignment horizontal="center" vertical="top"/>
    </xf>
    <xf numFmtId="0" fontId="4" fillId="49" borderId="25" xfId="123" applyFont="1" applyFill="1" applyBorder="1" applyAlignment="1">
      <alignment vertical="top" wrapText="1"/>
      <protection/>
    </xf>
    <xf numFmtId="0" fontId="4" fillId="0" borderId="0" xfId="0" applyNumberFormat="1" applyFont="1" applyBorder="1" applyAlignment="1">
      <alignment horizontal="left" vertical="top" wrapText="1"/>
    </xf>
    <xf numFmtId="0" fontId="4" fillId="0" borderId="26" xfId="0" applyNumberFormat="1" applyFont="1" applyBorder="1" applyAlignment="1">
      <alignment horizontal="left" vertical="top" wrapText="1"/>
    </xf>
    <xf numFmtId="49" fontId="6" fillId="0" borderId="23" xfId="0" applyNumberFormat="1" applyFont="1" applyBorder="1" applyAlignment="1">
      <alignment horizontal="center"/>
    </xf>
    <xf numFmtId="49" fontId="10" fillId="0" borderId="23" xfId="0" applyNumberFormat="1" applyFont="1" applyBorder="1" applyAlignment="1">
      <alignment horizontal="center"/>
    </xf>
    <xf numFmtId="164" fontId="6" fillId="0" borderId="23" xfId="0" applyNumberFormat="1" applyFont="1" applyBorder="1" applyAlignment="1">
      <alignment horizontal="center"/>
    </xf>
    <xf numFmtId="164" fontId="10" fillId="0" borderId="23" xfId="0" applyNumberFormat="1" applyFont="1" applyBorder="1" applyAlignment="1">
      <alignment horizontal="center"/>
    </xf>
    <xf numFmtId="0" fontId="6" fillId="0" borderId="23" xfId="0" applyFont="1" applyBorder="1" applyAlignment="1">
      <alignment horizontal="center" vertical="top"/>
    </xf>
    <xf numFmtId="49" fontId="4" fillId="0" borderId="23" xfId="0" applyNumberFormat="1" applyFont="1" applyBorder="1" applyAlignment="1">
      <alignment horizontal="center" wrapText="1"/>
    </xf>
    <xf numFmtId="0" fontId="6" fillId="0" borderId="23" xfId="0" applyFont="1" applyBorder="1" applyAlignment="1">
      <alignment horizontal="center"/>
    </xf>
    <xf numFmtId="49" fontId="6" fillId="0" borderId="27" xfId="0" applyNumberFormat="1" applyFont="1" applyBorder="1" applyAlignment="1">
      <alignment horizontal="center"/>
    </xf>
    <xf numFmtId="49" fontId="4" fillId="49" borderId="11" xfId="123" applyNumberFormat="1" applyFont="1" applyFill="1" applyBorder="1" applyAlignment="1">
      <alignment horizontal="center" shrinkToFit="1"/>
      <protection/>
    </xf>
    <xf numFmtId="49" fontId="4" fillId="49" borderId="28" xfId="123" applyNumberFormat="1" applyFont="1" applyFill="1" applyBorder="1" applyAlignment="1">
      <alignment horizontal="center" shrinkToFit="1"/>
      <protection/>
    </xf>
    <xf numFmtId="49" fontId="4" fillId="0" borderId="11" xfId="95" applyNumberFormat="1" applyFont="1" applyAlignment="1" applyProtection="1">
      <alignment horizontal="center" shrinkToFit="1"/>
      <protection locked="0"/>
    </xf>
    <xf numFmtId="49" fontId="4" fillId="49" borderId="23" xfId="123" applyNumberFormat="1" applyFont="1" applyFill="1" applyBorder="1" applyAlignment="1">
      <alignment horizontal="center" shrinkToFit="1"/>
      <protection/>
    </xf>
    <xf numFmtId="0" fontId="4" fillId="49" borderId="23" xfId="123" applyFont="1" applyFill="1" applyBorder="1" applyAlignment="1">
      <alignment horizontal="center" wrapText="1"/>
      <protection/>
    </xf>
    <xf numFmtId="49" fontId="4" fillId="49" borderId="23" xfId="123" applyNumberFormat="1" applyFont="1" applyFill="1" applyBorder="1" applyAlignment="1">
      <alignment horizontal="center" wrapText="1"/>
      <protection/>
    </xf>
    <xf numFmtId="49" fontId="4" fillId="0" borderId="27" xfId="0" applyNumberFormat="1" applyFont="1" applyBorder="1" applyAlignment="1">
      <alignment horizontal="center" vertical="top" wrapText="1"/>
    </xf>
    <xf numFmtId="164" fontId="4" fillId="0" borderId="27" xfId="0" applyNumberFormat="1" applyFont="1" applyBorder="1" applyAlignment="1">
      <alignment horizontal="center" vertical="top" wrapText="1"/>
    </xf>
    <xf numFmtId="164" fontId="6" fillId="0" borderId="29" xfId="0" applyNumberFormat="1" applyFont="1" applyBorder="1" applyAlignment="1">
      <alignment horizontal="center"/>
    </xf>
    <xf numFmtId="164" fontId="6" fillId="0" borderId="27" xfId="0" applyNumberFormat="1" applyFont="1" applyBorder="1" applyAlignment="1">
      <alignment horizontal="center"/>
    </xf>
    <xf numFmtId="164" fontId="4" fillId="0" borderId="27" xfId="0" applyNumberFormat="1" applyFont="1" applyBorder="1" applyAlignment="1">
      <alignment horizontal="center" wrapText="1"/>
    </xf>
    <xf numFmtId="164" fontId="10" fillId="0" borderId="27" xfId="0" applyNumberFormat="1" applyFont="1" applyBorder="1" applyAlignment="1">
      <alignment horizontal="center"/>
    </xf>
    <xf numFmtId="0" fontId="6" fillId="0" borderId="27" xfId="0" applyFont="1" applyBorder="1" applyAlignment="1">
      <alignment horizontal="center"/>
    </xf>
    <xf numFmtId="164" fontId="4" fillId="0" borderId="30" xfId="123" applyNumberFormat="1" applyFont="1" applyFill="1" applyBorder="1" applyAlignment="1">
      <alignment horizontal="center" shrinkToFit="1"/>
      <protection/>
    </xf>
    <xf numFmtId="164" fontId="4" fillId="0" borderId="31" xfId="123" applyNumberFormat="1" applyFont="1" applyFill="1" applyBorder="1" applyAlignment="1">
      <alignment horizontal="center" shrinkToFit="1"/>
      <protection/>
    </xf>
    <xf numFmtId="164" fontId="4" fillId="0" borderId="30" xfId="96" applyNumberFormat="1" applyFont="1" applyFill="1" applyBorder="1" applyAlignment="1" applyProtection="1">
      <alignment horizontal="center" shrinkToFit="1"/>
      <protection locked="0"/>
    </xf>
    <xf numFmtId="164" fontId="4" fillId="0" borderId="27" xfId="123" applyNumberFormat="1" applyFont="1" applyFill="1" applyBorder="1" applyAlignment="1">
      <alignment horizontal="center" shrinkToFit="1"/>
      <protection/>
    </xf>
    <xf numFmtId="164" fontId="4" fillId="49" borderId="27" xfId="123" applyNumberFormat="1" applyFont="1" applyFill="1" applyBorder="1" applyAlignment="1">
      <alignment horizontal="center" wrapText="1"/>
      <protection/>
    </xf>
    <xf numFmtId="0" fontId="2"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xf>
    <xf numFmtId="0" fontId="5" fillId="0" borderId="27" xfId="0" applyFont="1" applyBorder="1" applyAlignment="1">
      <alignment horizontal="center" vertical="top" wrapText="1"/>
    </xf>
    <xf numFmtId="0" fontId="3" fillId="0" borderId="23" xfId="0" applyFont="1" applyBorder="1" applyAlignment="1">
      <alignment horizontal="center" vertical="top" wrapText="1"/>
    </xf>
    <xf numFmtId="164" fontId="5" fillId="0" borderId="23" xfId="0" applyNumberFormat="1" applyFont="1" applyBorder="1" applyAlignment="1">
      <alignment horizontal="center" vertical="top"/>
    </xf>
    <xf numFmtId="164" fontId="4" fillId="0" borderId="23" xfId="0" applyNumberFormat="1" applyFont="1" applyBorder="1" applyAlignment="1">
      <alignment horizontal="center"/>
    </xf>
    <xf numFmtId="164" fontId="5" fillId="0" borderId="23" xfId="0" applyNumberFormat="1" applyFont="1" applyBorder="1" applyAlignment="1">
      <alignment horizontal="center"/>
    </xf>
    <xf numFmtId="49" fontId="5" fillId="0" borderId="23" xfId="0" applyNumberFormat="1" applyFont="1" applyBorder="1" applyAlignment="1">
      <alignment horizontal="center" wrapText="1"/>
    </xf>
    <xf numFmtId="164" fontId="5" fillId="0" borderId="27" xfId="0" applyNumberFormat="1" applyFont="1" applyBorder="1" applyAlignment="1">
      <alignment horizontal="center" wrapText="1"/>
    </xf>
    <xf numFmtId="49" fontId="8" fillId="0" borderId="23" xfId="0" applyNumberFormat="1" applyFont="1" applyBorder="1" applyAlignment="1">
      <alignment horizontal="center" wrapText="1"/>
    </xf>
    <xf numFmtId="164" fontId="8" fillId="0" borderId="27" xfId="0" applyNumberFormat="1" applyFont="1" applyBorder="1" applyAlignment="1">
      <alignment horizontal="center" wrapText="1"/>
    </xf>
    <xf numFmtId="164" fontId="4" fillId="0" borderId="27" xfId="0" applyNumberFormat="1" applyFont="1" applyFill="1" applyBorder="1" applyAlignment="1">
      <alignment horizontal="center" wrapText="1"/>
    </xf>
    <xf numFmtId="2" fontId="6" fillId="0" borderId="27" xfId="0" applyNumberFormat="1" applyFont="1" applyBorder="1" applyAlignment="1">
      <alignment horizontal="center"/>
    </xf>
    <xf numFmtId="0" fontId="6" fillId="0" borderId="27" xfId="0" applyNumberFormat="1" applyFont="1" applyBorder="1" applyAlignment="1">
      <alignment horizontal="center"/>
    </xf>
    <xf numFmtId="49" fontId="4" fillId="0" borderId="32" xfId="0" applyNumberFormat="1" applyFont="1" applyBorder="1" applyAlignment="1">
      <alignment horizontal="center" wrapText="1"/>
    </xf>
    <xf numFmtId="164" fontId="4" fillId="0" borderId="29" xfId="0" applyNumberFormat="1" applyFont="1" applyBorder="1" applyAlignment="1">
      <alignment horizontal="center" wrapText="1"/>
    </xf>
    <xf numFmtId="164" fontId="8" fillId="0" borderId="27" xfId="0" applyNumberFormat="1" applyFont="1" applyFill="1" applyBorder="1" applyAlignment="1">
      <alignment horizontal="center" wrapText="1"/>
    </xf>
    <xf numFmtId="164" fontId="8" fillId="0" borderId="23" xfId="0" applyNumberFormat="1" applyFont="1" applyBorder="1" applyAlignment="1">
      <alignment horizontal="center"/>
    </xf>
    <xf numFmtId="164" fontId="5" fillId="0" borderId="27" xfId="0" applyNumberFormat="1" applyFont="1" applyFill="1" applyBorder="1" applyAlignment="1">
      <alignment horizontal="center" wrapText="1"/>
    </xf>
    <xf numFmtId="0" fontId="3" fillId="0" borderId="23" xfId="0" applyFont="1" applyBorder="1" applyAlignment="1">
      <alignment horizontal="center"/>
    </xf>
    <xf numFmtId="49" fontId="8" fillId="0" borderId="23" xfId="0" applyNumberFormat="1" applyFont="1" applyFill="1" applyBorder="1" applyAlignment="1">
      <alignment horizontal="center" wrapText="1"/>
    </xf>
    <xf numFmtId="49" fontId="6" fillId="0" borderId="0" xfId="122" applyNumberFormat="1" applyFont="1" applyAlignment="1">
      <alignment horizontal="center" vertical="top" wrapText="1"/>
      <protection/>
    </xf>
    <xf numFmtId="0" fontId="0" fillId="0" borderId="0" xfId="0" applyFont="1" applyAlignment="1">
      <alignment horizontal="center" vertical="top"/>
    </xf>
    <xf numFmtId="49" fontId="0" fillId="0" borderId="0" xfId="0" applyNumberFormat="1" applyFont="1" applyAlignment="1">
      <alignment/>
    </xf>
    <xf numFmtId="0" fontId="0" fillId="0" borderId="23" xfId="0" applyBorder="1" applyAlignment="1">
      <alignment horizontal="center" vertical="top"/>
    </xf>
    <xf numFmtId="0" fontId="0" fillId="0" borderId="23" xfId="0" applyBorder="1" applyAlignment="1">
      <alignment horizontal="center" vertical="top" wrapText="1"/>
    </xf>
    <xf numFmtId="0" fontId="0" fillId="0" borderId="23" xfId="0" applyBorder="1" applyAlignment="1">
      <alignment horizontal="center" vertical="top"/>
    </xf>
    <xf numFmtId="0" fontId="0" fillId="0" borderId="23" xfId="0" applyBorder="1" applyAlignment="1">
      <alignment horizontal="center" vertical="top" wrapText="1"/>
    </xf>
    <xf numFmtId="0" fontId="0" fillId="0" borderId="33" xfId="0" applyBorder="1" applyAlignment="1">
      <alignment horizontal="center" vertical="top" wrapText="1"/>
    </xf>
    <xf numFmtId="0" fontId="0" fillId="0" borderId="34" xfId="0" applyBorder="1" applyAlignment="1">
      <alignment horizontal="center" vertical="top" wrapText="1"/>
    </xf>
    <xf numFmtId="0" fontId="0" fillId="0" borderId="32" xfId="0" applyBorder="1" applyAlignment="1">
      <alignment horizontal="center" vertical="top" wrapText="1"/>
    </xf>
    <xf numFmtId="49" fontId="3" fillId="0" borderId="0" xfId="122" applyNumberFormat="1" applyFont="1" applyAlignment="1">
      <alignment horizontal="center"/>
      <protection/>
    </xf>
    <xf numFmtId="49" fontId="39" fillId="0" borderId="0" xfId="122" applyNumberFormat="1" applyFont="1" applyAlignment="1">
      <alignment horizontal="center" wrapText="1"/>
      <protection/>
    </xf>
    <xf numFmtId="164" fontId="5" fillId="0" borderId="23" xfId="0" applyNumberFormat="1" applyFont="1" applyBorder="1" applyAlignment="1">
      <alignment horizontal="center" wrapText="1"/>
    </xf>
    <xf numFmtId="49" fontId="4" fillId="0" borderId="33" xfId="0" applyNumberFormat="1" applyFont="1" applyBorder="1" applyAlignment="1">
      <alignment horizontal="center" wrapText="1"/>
    </xf>
    <xf numFmtId="164" fontId="4" fillId="0" borderId="35" xfId="0" applyNumberFormat="1" applyFont="1" applyBorder="1" applyAlignment="1">
      <alignment horizontal="center" wrapText="1"/>
    </xf>
    <xf numFmtId="0" fontId="6" fillId="0" borderId="33" xfId="0" applyFont="1" applyBorder="1" applyAlignment="1">
      <alignment horizontal="center"/>
    </xf>
    <xf numFmtId="164" fontId="4" fillId="0" borderId="33" xfId="0" applyNumberFormat="1" applyFont="1" applyBorder="1" applyAlignment="1">
      <alignment horizontal="center"/>
    </xf>
    <xf numFmtId="0" fontId="0" fillId="0" borderId="33" xfId="0" applyBorder="1" applyAlignment="1">
      <alignment horizontal="center" vertical="top"/>
    </xf>
    <xf numFmtId="0" fontId="6" fillId="0" borderId="32" xfId="0" applyFont="1" applyBorder="1" applyAlignment="1">
      <alignment horizontal="center"/>
    </xf>
    <xf numFmtId="164" fontId="5" fillId="0" borderId="32" xfId="0" applyNumberFormat="1" applyFont="1" applyBorder="1" applyAlignment="1">
      <alignment horizontal="center"/>
    </xf>
    <xf numFmtId="0" fontId="0" fillId="0" borderId="32" xfId="0" applyBorder="1" applyAlignment="1">
      <alignment horizontal="center" vertical="top"/>
    </xf>
    <xf numFmtId="49" fontId="0" fillId="0" borderId="23" xfId="0" applyNumberFormat="1" applyBorder="1" applyAlignment="1">
      <alignment horizontal="center" vertical="top"/>
    </xf>
    <xf numFmtId="0" fontId="5" fillId="0" borderId="26" xfId="0" applyNumberFormat="1" applyFont="1" applyBorder="1" applyAlignment="1">
      <alignment horizontal="left" vertical="top" wrapText="1"/>
    </xf>
    <xf numFmtId="0" fontId="5" fillId="34" borderId="26" xfId="124" applyFont="1" applyFill="1" applyBorder="1" applyAlignment="1">
      <alignment vertical="top" wrapText="1"/>
      <protection/>
    </xf>
    <xf numFmtId="49" fontId="2" fillId="0" borderId="23" xfId="0" applyNumberFormat="1" applyFont="1" applyBorder="1" applyAlignment="1" quotePrefix="1">
      <alignment wrapText="1"/>
    </xf>
    <xf numFmtId="49" fontId="1" fillId="0" borderId="23" xfId="0" applyNumberFormat="1" applyFont="1" applyBorder="1" applyAlignment="1" quotePrefix="1">
      <alignment wrapText="1"/>
    </xf>
    <xf numFmtId="49" fontId="0" fillId="0" borderId="23" xfId="0" applyNumberFormat="1" applyBorder="1" applyAlignment="1">
      <alignment/>
    </xf>
    <xf numFmtId="49" fontId="6" fillId="0" borderId="23" xfId="0" applyNumberFormat="1" applyFont="1" applyBorder="1" applyAlignment="1">
      <alignment/>
    </xf>
    <xf numFmtId="2" fontId="6" fillId="0" borderId="23" xfId="0" applyNumberFormat="1" applyFont="1" applyBorder="1" applyAlignment="1">
      <alignment/>
    </xf>
    <xf numFmtId="0" fontId="0" fillId="0" borderId="23" xfId="0" applyBorder="1" applyAlignment="1">
      <alignment horizontal="center"/>
    </xf>
    <xf numFmtId="0" fontId="0" fillId="0" borderId="0" xfId="0" applyBorder="1" applyAlignment="1">
      <alignment horizontal="center" vertical="top"/>
    </xf>
    <xf numFmtId="49" fontId="0" fillId="0" borderId="27" xfId="0" applyNumberFormat="1" applyBorder="1" applyAlignment="1">
      <alignment horizontal="center" vertical="top"/>
    </xf>
    <xf numFmtId="11" fontId="5" fillId="0" borderId="26" xfId="0" applyNumberFormat="1" applyFont="1" applyBorder="1" applyAlignment="1" quotePrefix="1">
      <alignment horizontal="center" vertical="top" wrapText="1"/>
    </xf>
    <xf numFmtId="49" fontId="4" fillId="0" borderId="26" xfId="0" applyNumberFormat="1" applyFont="1" applyBorder="1" applyAlignment="1">
      <alignment horizontal="center" vertical="top" wrapText="1"/>
    </xf>
    <xf numFmtId="0" fontId="8" fillId="0" borderId="26" xfId="0" applyNumberFormat="1" applyFont="1" applyBorder="1" applyAlignment="1">
      <alignment horizontal="left" vertical="top" wrapText="1"/>
    </xf>
    <xf numFmtId="0" fontId="6" fillId="0" borderId="26" xfId="0" applyFont="1" applyBorder="1" applyAlignment="1">
      <alignment wrapText="1"/>
    </xf>
    <xf numFmtId="0" fontId="4" fillId="0" borderId="36" xfId="92" applyNumberFormat="1" applyFont="1" applyBorder="1" applyProtection="1">
      <alignment vertical="top" wrapText="1"/>
      <protection/>
    </xf>
    <xf numFmtId="0" fontId="4" fillId="0" borderId="37" xfId="92" applyNumberFormat="1" applyFont="1" applyBorder="1" applyProtection="1">
      <alignment vertical="top" wrapText="1"/>
      <protection/>
    </xf>
    <xf numFmtId="11" fontId="6" fillId="0" borderId="26" xfId="0" applyNumberFormat="1" applyFont="1" applyBorder="1" applyAlignment="1">
      <alignment horizontal="left" wrapText="1"/>
    </xf>
    <xf numFmtId="0" fontId="6" fillId="0" borderId="26" xfId="0" applyFont="1" applyBorder="1" applyAlignment="1">
      <alignment horizontal="left" vertical="top"/>
    </xf>
    <xf numFmtId="0" fontId="6" fillId="0" borderId="26" xfId="0" applyFont="1" applyBorder="1" applyAlignment="1">
      <alignment horizontal="center" vertical="top"/>
    </xf>
    <xf numFmtId="0" fontId="4" fillId="0" borderId="37" xfId="92" applyNumberFormat="1" applyFont="1" applyBorder="1" applyProtection="1">
      <alignment vertical="top" wrapText="1"/>
      <protection locked="0"/>
    </xf>
    <xf numFmtId="0" fontId="4" fillId="0" borderId="36" xfId="92" applyNumberFormat="1" applyFont="1" applyBorder="1" applyProtection="1">
      <alignment vertical="top" wrapText="1"/>
      <protection locked="0"/>
    </xf>
    <xf numFmtId="0" fontId="4" fillId="49" borderId="37" xfId="123" applyFont="1" applyFill="1" applyBorder="1" applyAlignment="1">
      <alignment vertical="top" wrapText="1"/>
      <protection/>
    </xf>
    <xf numFmtId="0" fontId="4" fillId="49" borderId="38" xfId="123" applyFont="1" applyFill="1" applyBorder="1" applyAlignment="1">
      <alignment vertical="top" wrapText="1"/>
      <protection/>
    </xf>
    <xf numFmtId="0" fontId="4" fillId="49" borderId="26" xfId="123" applyFont="1" applyFill="1" applyBorder="1" applyAlignment="1">
      <alignment vertical="top" wrapText="1"/>
      <protection/>
    </xf>
    <xf numFmtId="11" fontId="10" fillId="0" borderId="26" xfId="0" applyNumberFormat="1" applyFont="1" applyBorder="1" applyAlignment="1">
      <alignment horizontal="left" wrapText="1"/>
    </xf>
    <xf numFmtId="11" fontId="6" fillId="0" borderId="36" xfId="0" applyNumberFormat="1" applyFont="1" applyBorder="1" applyAlignment="1">
      <alignment horizontal="left" wrapText="1"/>
    </xf>
    <xf numFmtId="11" fontId="3" fillId="0" borderId="26" xfId="0" applyNumberFormat="1" applyFont="1" applyBorder="1" applyAlignment="1">
      <alignment horizontal="left" wrapText="1"/>
    </xf>
    <xf numFmtId="0" fontId="6" fillId="0" borderId="26" xfId="0" applyFont="1" applyBorder="1" applyAlignment="1">
      <alignment vertical="top" wrapText="1"/>
    </xf>
    <xf numFmtId="11" fontId="6" fillId="0" borderId="39" xfId="0" applyNumberFormat="1" applyFont="1" applyBorder="1" applyAlignment="1">
      <alignment horizontal="left" wrapText="1"/>
    </xf>
    <xf numFmtId="11" fontId="6" fillId="0" borderId="26" xfId="0" applyNumberFormat="1" applyFont="1" applyFill="1" applyBorder="1" applyAlignment="1">
      <alignment horizontal="left" wrapText="1"/>
    </xf>
    <xf numFmtId="0" fontId="4" fillId="0" borderId="40" xfId="0" applyNumberFormat="1" applyFont="1" applyBorder="1" applyAlignment="1">
      <alignment horizontal="left" vertical="top" wrapText="1"/>
    </xf>
    <xf numFmtId="0" fontId="4" fillId="0" borderId="41" xfId="0" applyNumberFormat="1" applyFont="1" applyBorder="1" applyAlignment="1">
      <alignment horizontal="left" vertical="top" wrapText="1"/>
    </xf>
    <xf numFmtId="11" fontId="6" fillId="0" borderId="38" xfId="0" applyNumberFormat="1" applyFont="1" applyFill="1" applyBorder="1" applyAlignment="1">
      <alignment horizontal="left" wrapText="1"/>
    </xf>
    <xf numFmtId="49" fontId="0" fillId="0" borderId="33" xfId="0" applyNumberFormat="1" applyBorder="1" applyAlignment="1">
      <alignment horizontal="center" vertical="top"/>
    </xf>
    <xf numFmtId="49" fontId="0" fillId="0" borderId="34" xfId="0" applyNumberFormat="1" applyBorder="1" applyAlignment="1">
      <alignment horizontal="center" vertical="top"/>
    </xf>
    <xf numFmtId="49" fontId="0" fillId="0" borderId="32" xfId="0" applyNumberFormat="1" applyBorder="1" applyAlignment="1">
      <alignment horizontal="center" vertical="top"/>
    </xf>
    <xf numFmtId="0" fontId="0" fillId="0" borderId="23" xfId="0" applyBorder="1" applyAlignment="1">
      <alignment horizontal="center" wrapText="1"/>
    </xf>
    <xf numFmtId="49" fontId="4" fillId="0" borderId="42" xfId="0" applyNumberFormat="1" applyFont="1" applyBorder="1" applyAlignment="1">
      <alignment horizontal="center" vertical="top" wrapText="1"/>
    </xf>
    <xf numFmtId="49" fontId="4" fillId="0" borderId="0"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11" xfId="95" applyNumberFormat="1" applyFont="1" applyAlignment="1" applyProtection="1">
      <alignment horizontal="center" vertical="top" shrinkToFit="1"/>
      <protection locked="0"/>
    </xf>
    <xf numFmtId="49" fontId="4" fillId="0" borderId="33" xfId="0" applyNumberFormat="1" applyFont="1" applyBorder="1" applyAlignment="1">
      <alignment horizontal="center" vertical="top" wrapText="1"/>
    </xf>
    <xf numFmtId="49" fontId="4" fillId="0" borderId="34" xfId="0" applyNumberFormat="1" applyFont="1" applyBorder="1" applyAlignment="1">
      <alignment horizontal="center" vertical="top" wrapText="1"/>
    </xf>
    <xf numFmtId="49" fontId="4" fillId="0" borderId="32" xfId="0" applyNumberFormat="1" applyFont="1" applyBorder="1" applyAlignment="1">
      <alignment horizontal="center" vertical="top" wrapText="1"/>
    </xf>
    <xf numFmtId="49" fontId="7" fillId="0" borderId="23" xfId="0" applyNumberFormat="1" applyFont="1" applyBorder="1" applyAlignment="1">
      <alignment horizontal="center" vertical="top" wrapText="1"/>
    </xf>
    <xf numFmtId="49" fontId="10" fillId="0" borderId="23" xfId="0" applyNumberFormat="1" applyFont="1" applyBorder="1" applyAlignment="1">
      <alignment horizontal="center" vertical="top"/>
    </xf>
    <xf numFmtId="49" fontId="6" fillId="0" borderId="23" xfId="0" applyNumberFormat="1" applyFont="1" applyBorder="1" applyAlignment="1">
      <alignment horizontal="center" vertical="top"/>
    </xf>
    <xf numFmtId="49" fontId="4" fillId="0" borderId="40" xfId="0" applyNumberFormat="1" applyFont="1" applyBorder="1" applyAlignment="1">
      <alignment horizontal="center" vertical="top" wrapText="1"/>
    </xf>
    <xf numFmtId="49" fontId="4" fillId="0" borderId="43" xfId="0" applyNumberFormat="1" applyFont="1" applyBorder="1" applyAlignment="1">
      <alignment horizontal="center" vertical="top" wrapText="1"/>
    </xf>
    <xf numFmtId="49" fontId="4" fillId="0" borderId="41" xfId="0" applyNumberFormat="1" applyFont="1" applyBorder="1" applyAlignment="1">
      <alignment horizontal="center" vertical="top" wrapText="1"/>
    </xf>
    <xf numFmtId="49" fontId="4" fillId="0" borderId="13" xfId="93" applyNumberFormat="1" applyFont="1" applyFill="1" applyAlignment="1" applyProtection="1">
      <alignment horizontal="center" vertical="top"/>
      <protection/>
    </xf>
    <xf numFmtId="49" fontId="4" fillId="0" borderId="33" xfId="0" applyNumberFormat="1" applyFont="1" applyBorder="1" applyAlignment="1">
      <alignment horizontal="center" vertical="top" wrapText="1"/>
    </xf>
    <xf numFmtId="49" fontId="4" fillId="0" borderId="32" xfId="0" applyNumberFormat="1" applyFont="1" applyBorder="1" applyAlignment="1">
      <alignment horizontal="center" vertical="top" wrapText="1"/>
    </xf>
    <xf numFmtId="49" fontId="7" fillId="0" borderId="0" xfId="0" applyNumberFormat="1" applyFont="1" applyAlignment="1" quotePrefix="1">
      <alignment vertical="top" wrapText="1"/>
    </xf>
    <xf numFmtId="49" fontId="4" fillId="0" borderId="0" xfId="0" applyNumberFormat="1" applyFont="1" applyAlignment="1" quotePrefix="1">
      <alignment vertical="top" wrapText="1"/>
    </xf>
    <xf numFmtId="49" fontId="6" fillId="0" borderId="23" xfId="0" applyNumberFormat="1" applyFont="1" applyBorder="1" applyAlignment="1">
      <alignment horizontal="center" vertical="top" wrapText="1"/>
    </xf>
  </cellXfs>
  <cellStyles count="120">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Акцент1" xfId="103"/>
    <cellStyle name="Акцент2" xfId="104"/>
    <cellStyle name="Акцент3" xfId="105"/>
    <cellStyle name="Акцент4" xfId="106"/>
    <cellStyle name="Акцент5" xfId="107"/>
    <cellStyle name="Акцент6" xfId="108"/>
    <cellStyle name="Ввод " xfId="109"/>
    <cellStyle name="Вывод" xfId="110"/>
    <cellStyle name="Вычисление" xfId="111"/>
    <cellStyle name="Currency" xfId="112"/>
    <cellStyle name="Currency [0]" xfId="113"/>
    <cellStyle name="Заголовок 1" xfId="114"/>
    <cellStyle name="Заголовок 2" xfId="115"/>
    <cellStyle name="Заголовок 3" xfId="116"/>
    <cellStyle name="Заголовок 4" xfId="117"/>
    <cellStyle name="Итог" xfId="118"/>
    <cellStyle name="Контрольная ячейка" xfId="119"/>
    <cellStyle name="Название" xfId="120"/>
    <cellStyle name="Нейтральный" xfId="121"/>
    <cellStyle name="Обычный 2" xfId="122"/>
    <cellStyle name="Обычный_Лист1" xfId="123"/>
    <cellStyle name="Обычный_Лист1_1"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84"/>
  <sheetViews>
    <sheetView tabSelected="1" zoomScale="80" zoomScaleNormal="80" zoomScalePageLayoutView="0" workbookViewId="0" topLeftCell="C1">
      <selection activeCell="D3" sqref="D3"/>
    </sheetView>
  </sheetViews>
  <sheetFormatPr defaultColWidth="9.00390625" defaultRowHeight="12.75"/>
  <cols>
    <col min="1" max="2" width="0" style="1" hidden="1" customWidth="1"/>
    <col min="3" max="3" width="9.125" style="1" customWidth="1"/>
    <col min="4" max="4" width="51.875" style="8" customWidth="1"/>
    <col min="5" max="5" width="22.625" style="85" customWidth="1"/>
    <col min="6" max="6" width="18.375" style="1" customWidth="1"/>
    <col min="7" max="7" width="15.00390625" style="0" customWidth="1"/>
    <col min="8" max="8" width="15.25390625" style="0" customWidth="1"/>
    <col min="9" max="9" width="14.125" style="0" customWidth="1"/>
    <col min="10" max="10" width="24.125" style="63" customWidth="1"/>
  </cols>
  <sheetData>
    <row r="1" spans="4:9" ht="15.75">
      <c r="D1" s="93"/>
      <c r="E1" s="93"/>
      <c r="F1" s="93"/>
      <c r="G1" s="93"/>
      <c r="H1" s="93"/>
      <c r="I1" s="93"/>
    </row>
    <row r="2" spans="4:10" ht="47.25" customHeight="1">
      <c r="D2" s="94" t="s">
        <v>273</v>
      </c>
      <c r="E2" s="94"/>
      <c r="F2" s="94"/>
      <c r="G2" s="94"/>
      <c r="H2" s="94"/>
      <c r="I2" s="94"/>
      <c r="J2" s="94"/>
    </row>
    <row r="3" spans="4:7" ht="14.25" customHeight="1">
      <c r="D3" s="9"/>
      <c r="E3" s="83"/>
      <c r="F3" s="10"/>
      <c r="G3" s="10"/>
    </row>
    <row r="4" spans="3:10" ht="97.5" customHeight="1">
      <c r="C4" s="109"/>
      <c r="D4" s="115" t="s">
        <v>9</v>
      </c>
      <c r="E4" s="27" t="s">
        <v>203</v>
      </c>
      <c r="F4" s="12" t="s">
        <v>258</v>
      </c>
      <c r="G4" s="64" t="s">
        <v>255</v>
      </c>
      <c r="H4" s="65" t="s">
        <v>256</v>
      </c>
      <c r="I4" s="65" t="s">
        <v>228</v>
      </c>
      <c r="J4" s="65" t="s">
        <v>229</v>
      </c>
    </row>
    <row r="5" spans="1:10" s="3" customFormat="1" ht="15.75">
      <c r="A5" s="2"/>
      <c r="B5" s="2"/>
      <c r="C5" s="104"/>
      <c r="D5" s="116">
        <v>1</v>
      </c>
      <c r="E5" s="11"/>
      <c r="F5" s="11"/>
      <c r="G5" s="49" t="s">
        <v>11</v>
      </c>
      <c r="H5" s="39">
        <v>1</v>
      </c>
      <c r="I5" s="39">
        <v>6</v>
      </c>
      <c r="J5" s="86"/>
    </row>
    <row r="6" spans="1:10" s="3" customFormat="1" ht="63" customHeight="1">
      <c r="A6" s="2" t="s">
        <v>13</v>
      </c>
      <c r="B6" s="2" t="s">
        <v>12</v>
      </c>
      <c r="C6" s="138" t="s">
        <v>213</v>
      </c>
      <c r="D6" s="105" t="s">
        <v>142</v>
      </c>
      <c r="E6" s="142" t="s">
        <v>205</v>
      </c>
      <c r="F6" s="69" t="s">
        <v>257</v>
      </c>
      <c r="G6" s="70">
        <f>G7+G47+G112+G119+G124+G137+G143</f>
        <v>407358.1</v>
      </c>
      <c r="H6" s="70">
        <f>H7+H47+H112+H119+H124+H137+H143</f>
        <v>239854.99999999997</v>
      </c>
      <c r="I6" s="68">
        <f aca="true" t="shared" si="0" ref="I6:I69">H6/G6*100</f>
        <v>58.880626161600816</v>
      </c>
      <c r="J6" s="89" t="s">
        <v>230</v>
      </c>
    </row>
    <row r="7" spans="1:10" s="3" customFormat="1" ht="32.25" customHeight="1">
      <c r="A7" s="2" t="s">
        <v>14</v>
      </c>
      <c r="B7" s="2" t="s">
        <v>12</v>
      </c>
      <c r="C7" s="139"/>
      <c r="D7" s="117" t="s">
        <v>14</v>
      </c>
      <c r="E7" s="143"/>
      <c r="F7" s="71"/>
      <c r="G7" s="72">
        <f>G13+G17+G28+G26+G10</f>
        <v>141090.8</v>
      </c>
      <c r="H7" s="72">
        <f>H13+H17+H28+H26+H10</f>
        <v>97459.2</v>
      </c>
      <c r="I7" s="68">
        <f t="shared" si="0"/>
        <v>69.07551732643093</v>
      </c>
      <c r="J7" s="89"/>
    </row>
    <row r="8" spans="1:10" s="3" customFormat="1" ht="15.75" customHeight="1" hidden="1">
      <c r="A8" s="2" t="s">
        <v>15</v>
      </c>
      <c r="B8" s="2" t="s">
        <v>12</v>
      </c>
      <c r="C8" s="139"/>
      <c r="D8" s="34"/>
      <c r="E8" s="143"/>
      <c r="F8" s="40"/>
      <c r="G8" s="53"/>
      <c r="H8" s="41"/>
      <c r="I8" s="68" t="e">
        <f t="shared" si="0"/>
        <v>#DIV/0!</v>
      </c>
      <c r="J8" s="89"/>
    </row>
    <row r="9" spans="1:10" s="3" customFormat="1" ht="36" customHeight="1" hidden="1">
      <c r="A9" s="2" t="s">
        <v>16</v>
      </c>
      <c r="B9" s="2" t="s">
        <v>12</v>
      </c>
      <c r="C9" s="139"/>
      <c r="D9" s="34"/>
      <c r="E9" s="143"/>
      <c r="F9" s="40"/>
      <c r="G9" s="53"/>
      <c r="H9" s="41"/>
      <c r="I9" s="68" t="e">
        <f t="shared" si="0"/>
        <v>#DIV/0!</v>
      </c>
      <c r="J9" s="89"/>
    </row>
    <row r="10" spans="1:10" s="3" customFormat="1" ht="63.75" customHeight="1" hidden="1">
      <c r="A10" s="2"/>
      <c r="B10" s="2"/>
      <c r="C10" s="139"/>
      <c r="D10" s="118" t="s">
        <v>2</v>
      </c>
      <c r="E10" s="143"/>
      <c r="F10" s="40"/>
      <c r="G10" s="53">
        <v>40800</v>
      </c>
      <c r="H10" s="37">
        <v>40799</v>
      </c>
      <c r="I10" s="67">
        <f t="shared" si="0"/>
        <v>99.99754901960785</v>
      </c>
      <c r="J10" s="89"/>
    </row>
    <row r="11" spans="1:10" s="3" customFormat="1" ht="31.5" customHeight="1" hidden="1">
      <c r="A11" s="2"/>
      <c r="B11" s="2"/>
      <c r="C11" s="139"/>
      <c r="D11" s="119" t="s">
        <v>0</v>
      </c>
      <c r="E11" s="143"/>
      <c r="F11" s="40"/>
      <c r="G11" s="53">
        <v>40800</v>
      </c>
      <c r="H11" s="37">
        <v>40799</v>
      </c>
      <c r="I11" s="67">
        <f t="shared" si="0"/>
        <v>99.99754901960785</v>
      </c>
      <c r="J11" s="89"/>
    </row>
    <row r="12" spans="1:10" s="3" customFormat="1" ht="31.5" customHeight="1" hidden="1">
      <c r="A12" s="2"/>
      <c r="B12" s="2"/>
      <c r="C12" s="139"/>
      <c r="D12" s="120" t="s">
        <v>1</v>
      </c>
      <c r="E12" s="143"/>
      <c r="F12" s="40"/>
      <c r="G12" s="53">
        <v>40800</v>
      </c>
      <c r="H12" s="37">
        <v>40799</v>
      </c>
      <c r="I12" s="67">
        <f t="shared" si="0"/>
        <v>99.99754901960785</v>
      </c>
      <c r="J12" s="89"/>
    </row>
    <row r="13" spans="1:10" s="3" customFormat="1" ht="65.25" customHeight="1" hidden="1">
      <c r="A13" s="2" t="s">
        <v>18</v>
      </c>
      <c r="B13" s="2" t="s">
        <v>12</v>
      </c>
      <c r="C13" s="139"/>
      <c r="D13" s="121" t="s">
        <v>154</v>
      </c>
      <c r="E13" s="143"/>
      <c r="F13" s="40"/>
      <c r="G13" s="53">
        <f>G14</f>
        <v>3141.1</v>
      </c>
      <c r="H13" s="53">
        <f>H14</f>
        <v>1260.8</v>
      </c>
      <c r="I13" s="67">
        <f t="shared" si="0"/>
        <v>40.13880487727229</v>
      </c>
      <c r="J13" s="89"/>
    </row>
    <row r="14" spans="1:10" s="3" customFormat="1" ht="78" customHeight="1" hidden="1">
      <c r="A14" s="2" t="s">
        <v>19</v>
      </c>
      <c r="B14" s="2" t="s">
        <v>12</v>
      </c>
      <c r="C14" s="139"/>
      <c r="D14" s="34" t="s">
        <v>19</v>
      </c>
      <c r="E14" s="143"/>
      <c r="F14" s="40"/>
      <c r="G14" s="53">
        <f>G15+G16</f>
        <v>3141.1</v>
      </c>
      <c r="H14" s="53">
        <f>H15+H16</f>
        <v>1260.8</v>
      </c>
      <c r="I14" s="67">
        <f t="shared" si="0"/>
        <v>40.13880487727229</v>
      </c>
      <c r="J14" s="89"/>
    </row>
    <row r="15" spans="1:10" s="3" customFormat="1" ht="31.5" customHeight="1" hidden="1">
      <c r="A15" s="2" t="s">
        <v>19</v>
      </c>
      <c r="B15" s="2" t="s">
        <v>17</v>
      </c>
      <c r="C15" s="139"/>
      <c r="D15" s="34" t="s">
        <v>17</v>
      </c>
      <c r="E15" s="143"/>
      <c r="F15" s="40"/>
      <c r="G15" s="53">
        <v>94.2</v>
      </c>
      <c r="H15" s="41">
        <v>35.8</v>
      </c>
      <c r="I15" s="67">
        <f t="shared" si="0"/>
        <v>38.00424628450106</v>
      </c>
      <c r="J15" s="89"/>
    </row>
    <row r="16" spans="1:10" s="3" customFormat="1" ht="31.5" customHeight="1" hidden="1">
      <c r="A16" s="2"/>
      <c r="B16" s="2"/>
      <c r="C16" s="139"/>
      <c r="D16" s="34" t="s">
        <v>43</v>
      </c>
      <c r="E16" s="143"/>
      <c r="F16" s="40"/>
      <c r="G16" s="53">
        <v>3046.9</v>
      </c>
      <c r="H16" s="37">
        <v>1225</v>
      </c>
      <c r="I16" s="67">
        <f t="shared" si="0"/>
        <v>40.204798319603526</v>
      </c>
      <c r="J16" s="89"/>
    </row>
    <row r="17" spans="1:10" s="3" customFormat="1" ht="33" customHeight="1" hidden="1">
      <c r="A17" s="2" t="s">
        <v>20</v>
      </c>
      <c r="B17" s="2" t="s">
        <v>12</v>
      </c>
      <c r="C17" s="139"/>
      <c r="D17" s="34" t="s">
        <v>20</v>
      </c>
      <c r="E17" s="143"/>
      <c r="F17" s="40"/>
      <c r="G17" s="53">
        <f>G18</f>
        <v>33619.3</v>
      </c>
      <c r="H17" s="53">
        <f>H18</f>
        <v>17266.5</v>
      </c>
      <c r="I17" s="67">
        <f t="shared" si="0"/>
        <v>51.35889206497458</v>
      </c>
      <c r="J17" s="89"/>
    </row>
    <row r="18" spans="1:10" s="3" customFormat="1" ht="64.5" customHeight="1" hidden="1">
      <c r="A18" s="2" t="s">
        <v>21</v>
      </c>
      <c r="B18" s="2" t="s">
        <v>12</v>
      </c>
      <c r="C18" s="139"/>
      <c r="D18" s="34" t="s">
        <v>168</v>
      </c>
      <c r="E18" s="143"/>
      <c r="F18" s="40"/>
      <c r="G18" s="53">
        <f>G19+G20</f>
        <v>33619.3</v>
      </c>
      <c r="H18" s="53">
        <f>H19+H20</f>
        <v>17266.5</v>
      </c>
      <c r="I18" s="67">
        <f t="shared" si="0"/>
        <v>51.35889206497458</v>
      </c>
      <c r="J18" s="89"/>
    </row>
    <row r="19" spans="1:10" s="3" customFormat="1" ht="78.75" customHeight="1" hidden="1">
      <c r="A19" s="2" t="s">
        <v>21</v>
      </c>
      <c r="B19" s="2" t="s">
        <v>22</v>
      </c>
      <c r="C19" s="139"/>
      <c r="D19" s="34" t="s">
        <v>22</v>
      </c>
      <c r="E19" s="143"/>
      <c r="F19" s="40"/>
      <c r="G19" s="53">
        <v>32732</v>
      </c>
      <c r="H19" s="41">
        <v>16960.9</v>
      </c>
      <c r="I19" s="67">
        <f t="shared" si="0"/>
        <v>51.81748747403153</v>
      </c>
      <c r="J19" s="89"/>
    </row>
    <row r="20" spans="1:10" s="3" customFormat="1" ht="31.5" customHeight="1" hidden="1">
      <c r="A20" s="2" t="s">
        <v>21</v>
      </c>
      <c r="B20" s="2" t="s">
        <v>17</v>
      </c>
      <c r="C20" s="139"/>
      <c r="D20" s="34" t="s">
        <v>17</v>
      </c>
      <c r="E20" s="143"/>
      <c r="F20" s="40"/>
      <c r="G20" s="53">
        <v>887.3</v>
      </c>
      <c r="H20" s="41">
        <v>305.6</v>
      </c>
      <c r="I20" s="67">
        <f t="shared" si="0"/>
        <v>34.44156429617943</v>
      </c>
      <c r="J20" s="89"/>
    </row>
    <row r="21" spans="1:10" s="3" customFormat="1" ht="15.75" customHeight="1" hidden="1">
      <c r="A21" s="2"/>
      <c r="B21" s="2"/>
      <c r="C21" s="139"/>
      <c r="D21" s="34"/>
      <c r="E21" s="143"/>
      <c r="F21" s="40"/>
      <c r="G21" s="53"/>
      <c r="H21" s="41"/>
      <c r="I21" s="67" t="e">
        <f t="shared" si="0"/>
        <v>#DIV/0!</v>
      </c>
      <c r="J21" s="89"/>
    </row>
    <row r="22" spans="1:10" s="3" customFormat="1" ht="31.5" customHeight="1" hidden="1">
      <c r="A22" s="2"/>
      <c r="B22" s="2"/>
      <c r="C22" s="139"/>
      <c r="D22" s="34"/>
      <c r="E22" s="143"/>
      <c r="F22" s="40"/>
      <c r="G22" s="53"/>
      <c r="H22" s="41"/>
      <c r="I22" s="67" t="e">
        <f t="shared" si="0"/>
        <v>#DIV/0!</v>
      </c>
      <c r="J22" s="89"/>
    </row>
    <row r="23" spans="1:10" s="3" customFormat="1" ht="37.5" customHeight="1" hidden="1">
      <c r="A23" s="2"/>
      <c r="B23" s="2"/>
      <c r="C23" s="139"/>
      <c r="D23" s="34"/>
      <c r="E23" s="143"/>
      <c r="F23" s="40"/>
      <c r="G23" s="53"/>
      <c r="H23" s="41"/>
      <c r="I23" s="67" t="e">
        <f t="shared" si="0"/>
        <v>#DIV/0!</v>
      </c>
      <c r="J23" s="89"/>
    </row>
    <row r="24" spans="1:10" s="3" customFormat="1" ht="15.75" customHeight="1" hidden="1">
      <c r="A24" s="2"/>
      <c r="B24" s="2"/>
      <c r="C24" s="139"/>
      <c r="D24" s="34"/>
      <c r="E24" s="143"/>
      <c r="F24" s="40"/>
      <c r="G24" s="53"/>
      <c r="H24" s="41"/>
      <c r="I24" s="67" t="e">
        <f t="shared" si="0"/>
        <v>#DIV/0!</v>
      </c>
      <c r="J24" s="89"/>
    </row>
    <row r="25" spans="1:10" s="3" customFormat="1" ht="15.75" customHeight="1" hidden="1">
      <c r="A25" s="2"/>
      <c r="B25" s="2"/>
      <c r="C25" s="139"/>
      <c r="D25" s="34"/>
      <c r="E25" s="143"/>
      <c r="F25" s="40"/>
      <c r="G25" s="53"/>
      <c r="H25" s="41"/>
      <c r="I25" s="67" t="e">
        <f t="shared" si="0"/>
        <v>#DIV/0!</v>
      </c>
      <c r="J25" s="89"/>
    </row>
    <row r="26" spans="1:10" s="3" customFormat="1" ht="46.5" customHeight="1" hidden="1">
      <c r="A26" s="2"/>
      <c r="B26" s="2"/>
      <c r="C26" s="139"/>
      <c r="D26" s="34" t="s">
        <v>170</v>
      </c>
      <c r="E26" s="143"/>
      <c r="F26" s="40"/>
      <c r="G26" s="53">
        <v>1</v>
      </c>
      <c r="H26" s="37">
        <v>1</v>
      </c>
      <c r="I26" s="67">
        <f t="shared" si="0"/>
        <v>100</v>
      </c>
      <c r="J26" s="89"/>
    </row>
    <row r="27" spans="1:10" s="3" customFormat="1" ht="45.75" customHeight="1" hidden="1">
      <c r="A27" s="2"/>
      <c r="B27" s="2"/>
      <c r="C27" s="139"/>
      <c r="D27" s="34" t="s">
        <v>171</v>
      </c>
      <c r="E27" s="143"/>
      <c r="F27" s="40"/>
      <c r="G27" s="53">
        <v>1</v>
      </c>
      <c r="H27" s="37">
        <v>1</v>
      </c>
      <c r="I27" s="67">
        <f t="shared" si="0"/>
        <v>100</v>
      </c>
      <c r="J27" s="89"/>
    </row>
    <row r="28" spans="1:10" s="3" customFormat="1" ht="31.5" customHeight="1" hidden="1">
      <c r="A28" s="2" t="s">
        <v>23</v>
      </c>
      <c r="B28" s="2" t="s">
        <v>12</v>
      </c>
      <c r="C28" s="139"/>
      <c r="D28" s="34" t="s">
        <v>23</v>
      </c>
      <c r="E28" s="143"/>
      <c r="F28" s="40"/>
      <c r="G28" s="53">
        <f>G29</f>
        <v>63529.399999999994</v>
      </c>
      <c r="H28" s="53">
        <f>H29</f>
        <v>38131.9</v>
      </c>
      <c r="I28" s="67">
        <f t="shared" si="0"/>
        <v>60.022446300453026</v>
      </c>
      <c r="J28" s="89"/>
    </row>
    <row r="29" spans="1:10" s="3" customFormat="1" ht="15.75" customHeight="1" hidden="1">
      <c r="A29" s="2" t="s">
        <v>24</v>
      </c>
      <c r="B29" s="2" t="s">
        <v>12</v>
      </c>
      <c r="C29" s="139"/>
      <c r="D29" s="34" t="s">
        <v>24</v>
      </c>
      <c r="E29" s="143"/>
      <c r="F29" s="40"/>
      <c r="G29" s="53">
        <f>G30+G33+G40</f>
        <v>63529.399999999994</v>
      </c>
      <c r="H29" s="53">
        <f>H30+H33+H40</f>
        <v>38131.9</v>
      </c>
      <c r="I29" s="67">
        <f t="shared" si="0"/>
        <v>60.022446300453026</v>
      </c>
      <c r="J29" s="89"/>
    </row>
    <row r="30" spans="1:10" s="3" customFormat="1" ht="15.75" customHeight="1" hidden="1">
      <c r="A30" s="2"/>
      <c r="B30" s="2"/>
      <c r="C30" s="139"/>
      <c r="D30" s="34" t="s">
        <v>160</v>
      </c>
      <c r="E30" s="143"/>
      <c r="F30" s="40"/>
      <c r="G30" s="53">
        <f>G31+G32</f>
        <v>9240.699999999999</v>
      </c>
      <c r="H30" s="73">
        <f>H31+H32</f>
        <v>4814.8</v>
      </c>
      <c r="I30" s="67">
        <f t="shared" si="0"/>
        <v>52.104277814451294</v>
      </c>
      <c r="J30" s="89"/>
    </row>
    <row r="31" spans="1:10" s="3" customFormat="1" ht="78.75" customHeight="1" hidden="1">
      <c r="A31" s="2"/>
      <c r="B31" s="2"/>
      <c r="C31" s="139"/>
      <c r="D31" s="34" t="s">
        <v>22</v>
      </c>
      <c r="E31" s="143"/>
      <c r="F31" s="40"/>
      <c r="G31" s="53">
        <v>7396.4</v>
      </c>
      <c r="H31" s="41">
        <v>3630.6</v>
      </c>
      <c r="I31" s="67">
        <f t="shared" si="0"/>
        <v>49.08604185820129</v>
      </c>
      <c r="J31" s="89"/>
    </row>
    <row r="32" spans="1:10" s="3" customFormat="1" ht="15.75" customHeight="1" hidden="1">
      <c r="A32" s="2"/>
      <c r="B32" s="2"/>
      <c r="C32" s="139"/>
      <c r="D32" s="34" t="s">
        <v>25</v>
      </c>
      <c r="E32" s="143"/>
      <c r="F32" s="40"/>
      <c r="G32" s="53">
        <v>1844.3</v>
      </c>
      <c r="H32" s="41">
        <v>1184.2</v>
      </c>
      <c r="I32" s="67">
        <f t="shared" si="0"/>
        <v>64.20864284552405</v>
      </c>
      <c r="J32" s="89"/>
    </row>
    <row r="33" spans="1:10" s="3" customFormat="1" ht="31.5" customHeight="1" hidden="1">
      <c r="A33" s="2"/>
      <c r="B33" s="2"/>
      <c r="C33" s="139"/>
      <c r="D33" s="34" t="s">
        <v>161</v>
      </c>
      <c r="E33" s="143"/>
      <c r="F33" s="40"/>
      <c r="G33" s="53">
        <f>G34+G36</f>
        <v>21855.899999999998</v>
      </c>
      <c r="H33" s="53">
        <f>H34+H36</f>
        <v>12944.4</v>
      </c>
      <c r="I33" s="67">
        <f t="shared" si="0"/>
        <v>59.22611285739777</v>
      </c>
      <c r="J33" s="89"/>
    </row>
    <row r="34" spans="1:10" s="3" customFormat="1" ht="78.75" customHeight="1" hidden="1">
      <c r="A34" s="2" t="s">
        <v>24</v>
      </c>
      <c r="B34" s="2" t="s">
        <v>22</v>
      </c>
      <c r="C34" s="139"/>
      <c r="D34" s="34" t="s">
        <v>22</v>
      </c>
      <c r="E34" s="143"/>
      <c r="F34" s="40"/>
      <c r="G34" s="53">
        <v>21526.8</v>
      </c>
      <c r="H34" s="41">
        <v>12768.1</v>
      </c>
      <c r="I34" s="67">
        <f t="shared" si="0"/>
        <v>59.3125778099857</v>
      </c>
      <c r="J34" s="89"/>
    </row>
    <row r="35" spans="1:10" s="3" customFormat="1" ht="15.75" customHeight="1" hidden="1">
      <c r="A35" s="2" t="s">
        <v>24</v>
      </c>
      <c r="B35" s="2" t="s">
        <v>17</v>
      </c>
      <c r="C35" s="139"/>
      <c r="D35" s="34"/>
      <c r="E35" s="143"/>
      <c r="F35" s="40"/>
      <c r="G35" s="53"/>
      <c r="H35" s="41"/>
      <c r="I35" s="67" t="e">
        <f t="shared" si="0"/>
        <v>#DIV/0!</v>
      </c>
      <c r="J35" s="89"/>
    </row>
    <row r="36" spans="1:10" s="3" customFormat="1" ht="15.75" customHeight="1" hidden="1">
      <c r="A36" s="2" t="s">
        <v>24</v>
      </c>
      <c r="B36" s="2" t="s">
        <v>25</v>
      </c>
      <c r="C36" s="139"/>
      <c r="D36" s="34" t="s">
        <v>25</v>
      </c>
      <c r="E36" s="143"/>
      <c r="F36" s="40"/>
      <c r="G36" s="53">
        <v>329.1</v>
      </c>
      <c r="H36" s="41">
        <v>176.3</v>
      </c>
      <c r="I36" s="67">
        <f t="shared" si="0"/>
        <v>53.57034336068064</v>
      </c>
      <c r="J36" s="89"/>
    </row>
    <row r="37" spans="1:10" s="3" customFormat="1" ht="18.75" customHeight="1" hidden="1">
      <c r="A37" s="2"/>
      <c r="B37" s="2"/>
      <c r="C37" s="139"/>
      <c r="D37" s="34"/>
      <c r="E37" s="143"/>
      <c r="F37" s="40"/>
      <c r="G37" s="53"/>
      <c r="H37" s="41"/>
      <c r="I37" s="67" t="e">
        <f t="shared" si="0"/>
        <v>#DIV/0!</v>
      </c>
      <c r="J37" s="89"/>
    </row>
    <row r="38" spans="1:10" s="3" customFormat="1" ht="15.75" customHeight="1" hidden="1">
      <c r="A38" s="2"/>
      <c r="B38" s="2"/>
      <c r="C38" s="139"/>
      <c r="E38" s="143"/>
      <c r="F38" s="63"/>
      <c r="G38" s="63"/>
      <c r="H38" s="41"/>
      <c r="I38" s="67" t="e">
        <f t="shared" si="0"/>
        <v>#DIV/0!</v>
      </c>
      <c r="J38" s="89"/>
    </row>
    <row r="39" spans="1:10" s="3" customFormat="1" ht="15.75" customHeight="1" hidden="1">
      <c r="A39" s="2"/>
      <c r="B39" s="2"/>
      <c r="C39" s="139"/>
      <c r="E39" s="143"/>
      <c r="F39" s="63"/>
      <c r="G39" s="63"/>
      <c r="H39" s="41"/>
      <c r="I39" s="67" t="e">
        <f t="shared" si="0"/>
        <v>#DIV/0!</v>
      </c>
      <c r="J39" s="89"/>
    </row>
    <row r="40" spans="1:10" s="3" customFormat="1" ht="15.75" customHeight="1" hidden="1">
      <c r="A40" s="2"/>
      <c r="B40" s="2"/>
      <c r="C40" s="139"/>
      <c r="D40" s="122" t="s">
        <v>162</v>
      </c>
      <c r="E40" s="143"/>
      <c r="F40" s="35"/>
      <c r="G40" s="74">
        <f>G43+G44+G46</f>
        <v>32432.8</v>
      </c>
      <c r="H40" s="74">
        <f>H43+H44+H46</f>
        <v>20372.7</v>
      </c>
      <c r="I40" s="67">
        <f t="shared" si="0"/>
        <v>62.81511309538492</v>
      </c>
      <c r="J40" s="89"/>
    </row>
    <row r="41" spans="1:10" s="3" customFormat="1" ht="15.75" customHeight="1" hidden="1">
      <c r="A41" s="2"/>
      <c r="B41" s="2"/>
      <c r="C41" s="139"/>
      <c r="D41" s="123"/>
      <c r="E41" s="143"/>
      <c r="F41" s="35"/>
      <c r="G41" s="42"/>
      <c r="H41" s="41"/>
      <c r="I41" s="67" t="e">
        <f t="shared" si="0"/>
        <v>#DIV/0!</v>
      </c>
      <c r="J41" s="89"/>
    </row>
    <row r="42" spans="1:10" s="3" customFormat="1" ht="78.75" customHeight="1" hidden="1">
      <c r="A42" s="2"/>
      <c r="B42" s="2"/>
      <c r="C42" s="139"/>
      <c r="D42" s="34" t="s">
        <v>22</v>
      </c>
      <c r="E42" s="143"/>
      <c r="F42" s="35"/>
      <c r="G42" s="52">
        <v>0</v>
      </c>
      <c r="H42" s="41"/>
      <c r="I42" s="67" t="e">
        <f t="shared" si="0"/>
        <v>#DIV/0!</v>
      </c>
      <c r="J42" s="89"/>
    </row>
    <row r="43" spans="1:10" s="3" customFormat="1" ht="78.75" customHeight="1" hidden="1">
      <c r="A43" s="2"/>
      <c r="B43" s="2"/>
      <c r="C43" s="139"/>
      <c r="D43" s="34" t="s">
        <v>22</v>
      </c>
      <c r="E43" s="143"/>
      <c r="F43" s="35"/>
      <c r="G43" s="52">
        <v>53</v>
      </c>
      <c r="H43" s="41">
        <v>32</v>
      </c>
      <c r="I43" s="67">
        <f t="shared" si="0"/>
        <v>60.37735849056604</v>
      </c>
      <c r="J43" s="89"/>
    </row>
    <row r="44" spans="1:10" s="3" customFormat="1" ht="31.5" customHeight="1" hidden="1">
      <c r="A44" s="2"/>
      <c r="B44" s="2"/>
      <c r="C44" s="139"/>
      <c r="D44" s="34" t="s">
        <v>17</v>
      </c>
      <c r="E44" s="143"/>
      <c r="F44" s="35"/>
      <c r="G44" s="74">
        <v>32363.2</v>
      </c>
      <c r="H44" s="41">
        <v>20324.9</v>
      </c>
      <c r="I44" s="67">
        <f t="shared" si="0"/>
        <v>62.802504078706676</v>
      </c>
      <c r="J44" s="89"/>
    </row>
    <row r="45" spans="1:10" s="3" customFormat="1" ht="15.75" customHeight="1" hidden="1">
      <c r="A45" s="2"/>
      <c r="B45" s="2"/>
      <c r="C45" s="139"/>
      <c r="D45" s="34" t="s">
        <v>25</v>
      </c>
      <c r="E45" s="143"/>
      <c r="F45" s="35"/>
      <c r="G45" s="52">
        <v>0</v>
      </c>
      <c r="H45" s="41"/>
      <c r="I45" s="68" t="e">
        <f t="shared" si="0"/>
        <v>#DIV/0!</v>
      </c>
      <c r="J45" s="89"/>
    </row>
    <row r="46" spans="1:10" s="3" customFormat="1" ht="15.75" customHeight="1" hidden="1">
      <c r="A46" s="2"/>
      <c r="B46" s="2"/>
      <c r="C46" s="139"/>
      <c r="D46" s="34" t="s">
        <v>25</v>
      </c>
      <c r="E46" s="143"/>
      <c r="F46" s="35"/>
      <c r="G46" s="52">
        <v>16.6</v>
      </c>
      <c r="H46" s="41">
        <v>15.8</v>
      </c>
      <c r="I46" s="67">
        <f t="shared" si="0"/>
        <v>95.18072289156626</v>
      </c>
      <c r="J46" s="89"/>
    </row>
    <row r="47" spans="1:10" s="3" customFormat="1" ht="32.25" customHeight="1">
      <c r="A47" s="2" t="s">
        <v>26</v>
      </c>
      <c r="B47" s="2" t="s">
        <v>12</v>
      </c>
      <c r="C47" s="139"/>
      <c r="D47" s="117" t="s">
        <v>26</v>
      </c>
      <c r="E47" s="143"/>
      <c r="F47" s="71"/>
      <c r="G47" s="72">
        <f>G48+G52+G58+G79+G98+G63+G67+G64+G71+G73+G75+G77</f>
        <v>197232.5</v>
      </c>
      <c r="H47" s="72">
        <f>H48+H52+H58+H79+H98+H63+H67+H64+H71+H73+H75+H77</f>
        <v>120423.49999999999</v>
      </c>
      <c r="I47" s="68">
        <f t="shared" si="0"/>
        <v>61.056620992990496</v>
      </c>
      <c r="J47" s="89"/>
    </row>
    <row r="48" spans="1:10" s="3" customFormat="1" ht="15.75" customHeight="1" hidden="1">
      <c r="A48" s="2" t="s">
        <v>15</v>
      </c>
      <c r="B48" s="2" t="s">
        <v>12</v>
      </c>
      <c r="C48" s="139"/>
      <c r="D48" s="34" t="s">
        <v>15</v>
      </c>
      <c r="E48" s="143"/>
      <c r="F48" s="40"/>
      <c r="G48" s="53"/>
      <c r="H48" s="41"/>
      <c r="I48" s="68" t="e">
        <f t="shared" si="0"/>
        <v>#DIV/0!</v>
      </c>
      <c r="J48" s="89"/>
    </row>
    <row r="49" spans="1:10" s="3" customFormat="1" ht="30" customHeight="1" hidden="1">
      <c r="A49" s="2" t="s">
        <v>16</v>
      </c>
      <c r="B49" s="2" t="s">
        <v>12</v>
      </c>
      <c r="C49" s="139"/>
      <c r="D49" s="34" t="s">
        <v>16</v>
      </c>
      <c r="E49" s="143"/>
      <c r="F49" s="40"/>
      <c r="G49" s="53"/>
      <c r="H49" s="41"/>
      <c r="I49" s="68" t="e">
        <f t="shared" si="0"/>
        <v>#DIV/0!</v>
      </c>
      <c r="J49" s="89"/>
    </row>
    <row r="50" spans="1:10" s="3" customFormat="1" ht="65.25" customHeight="1" hidden="1">
      <c r="A50" s="2"/>
      <c r="B50" s="2"/>
      <c r="C50" s="139"/>
      <c r="D50" s="34" t="s">
        <v>22</v>
      </c>
      <c r="E50" s="143"/>
      <c r="F50" s="40"/>
      <c r="G50" s="53"/>
      <c r="H50" s="41"/>
      <c r="I50" s="68" t="e">
        <f t="shared" si="0"/>
        <v>#DIV/0!</v>
      </c>
      <c r="J50" s="89"/>
    </row>
    <row r="51" spans="1:10" s="3" customFormat="1" ht="31.5" customHeight="1" hidden="1">
      <c r="A51" s="2" t="s">
        <v>16</v>
      </c>
      <c r="B51" s="2" t="s">
        <v>17</v>
      </c>
      <c r="C51" s="139"/>
      <c r="D51" s="34" t="s">
        <v>17</v>
      </c>
      <c r="E51" s="143"/>
      <c r="F51" s="40"/>
      <c r="G51" s="53"/>
      <c r="H51" s="41"/>
      <c r="I51" s="68" t="e">
        <f t="shared" si="0"/>
        <v>#DIV/0!</v>
      </c>
      <c r="J51" s="89"/>
    </row>
    <row r="52" spans="1:10" s="3" customFormat="1" ht="15.75" customHeight="1" hidden="1">
      <c r="A52" s="2" t="s">
        <v>27</v>
      </c>
      <c r="B52" s="2" t="s">
        <v>12</v>
      </c>
      <c r="C52" s="139"/>
      <c r="D52" s="34"/>
      <c r="E52" s="143"/>
      <c r="F52" s="40"/>
      <c r="G52" s="53"/>
      <c r="H52" s="41"/>
      <c r="I52" s="68" t="e">
        <f t="shared" si="0"/>
        <v>#DIV/0!</v>
      </c>
      <c r="J52" s="89"/>
    </row>
    <row r="53" spans="1:10" s="3" customFormat="1" ht="15.75" customHeight="1" hidden="1">
      <c r="A53" s="2"/>
      <c r="B53" s="2"/>
      <c r="C53" s="139"/>
      <c r="D53" s="34"/>
      <c r="E53" s="143"/>
      <c r="F53" s="40"/>
      <c r="G53" s="53"/>
      <c r="H53" s="41"/>
      <c r="I53" s="68" t="e">
        <f t="shared" si="0"/>
        <v>#DIV/0!</v>
      </c>
      <c r="J53" s="89"/>
    </row>
    <row r="54" spans="1:10" s="3" customFormat="1" ht="15.75" customHeight="1" hidden="1">
      <c r="A54" s="2"/>
      <c r="B54" s="2"/>
      <c r="C54" s="139"/>
      <c r="D54" s="34"/>
      <c r="E54" s="143"/>
      <c r="F54" s="40"/>
      <c r="G54" s="53"/>
      <c r="H54" s="41"/>
      <c r="I54" s="68" t="e">
        <f t="shared" si="0"/>
        <v>#DIV/0!</v>
      </c>
      <c r="J54" s="89"/>
    </row>
    <row r="55" spans="1:10" s="3" customFormat="1" ht="15.75" customHeight="1" hidden="1">
      <c r="A55" s="2" t="s">
        <v>28</v>
      </c>
      <c r="B55" s="2" t="s">
        <v>12</v>
      </c>
      <c r="C55" s="139"/>
      <c r="D55" s="34"/>
      <c r="E55" s="143"/>
      <c r="F55" s="40"/>
      <c r="G55" s="53"/>
      <c r="H55" s="41"/>
      <c r="I55" s="68" t="e">
        <f t="shared" si="0"/>
        <v>#DIV/0!</v>
      </c>
      <c r="J55" s="89"/>
    </row>
    <row r="56" spans="1:10" s="3" customFormat="1" ht="15.75" customHeight="1" hidden="1">
      <c r="A56" s="2" t="s">
        <v>28</v>
      </c>
      <c r="B56" s="2" t="s">
        <v>17</v>
      </c>
      <c r="C56" s="139"/>
      <c r="D56" s="34"/>
      <c r="E56" s="143"/>
      <c r="F56" s="40"/>
      <c r="G56" s="53"/>
      <c r="H56" s="41"/>
      <c r="I56" s="68" t="e">
        <f t="shared" si="0"/>
        <v>#DIV/0!</v>
      </c>
      <c r="J56" s="89"/>
    </row>
    <row r="57" spans="1:10" s="3" customFormat="1" ht="15.75" customHeight="1" hidden="1">
      <c r="A57" s="2"/>
      <c r="B57" s="2"/>
      <c r="C57" s="139"/>
      <c r="D57" s="34"/>
      <c r="E57" s="143"/>
      <c r="F57" s="40"/>
      <c r="G57" s="53"/>
      <c r="H57" s="41"/>
      <c r="I57" s="68" t="e">
        <f t="shared" si="0"/>
        <v>#DIV/0!</v>
      </c>
      <c r="J57" s="89"/>
    </row>
    <row r="58" spans="1:10" s="3" customFormat="1" ht="30.75" customHeight="1" hidden="1">
      <c r="A58" s="2" t="s">
        <v>20</v>
      </c>
      <c r="B58" s="2" t="s">
        <v>12</v>
      </c>
      <c r="C58" s="139"/>
      <c r="D58" s="34" t="s">
        <v>20</v>
      </c>
      <c r="E58" s="143"/>
      <c r="F58" s="40"/>
      <c r="G58" s="53">
        <f>G59+G69</f>
        <v>139518</v>
      </c>
      <c r="H58" s="53">
        <f>H59+H69</f>
        <v>83485.09999999999</v>
      </c>
      <c r="I58" s="67">
        <f t="shared" si="0"/>
        <v>59.83822875901317</v>
      </c>
      <c r="J58" s="89"/>
    </row>
    <row r="59" spans="1:10" s="3" customFormat="1" ht="82.5" customHeight="1" hidden="1">
      <c r="A59" s="2" t="s">
        <v>29</v>
      </c>
      <c r="B59" s="2" t="s">
        <v>12</v>
      </c>
      <c r="C59" s="139"/>
      <c r="D59" s="34" t="s">
        <v>29</v>
      </c>
      <c r="E59" s="143"/>
      <c r="F59" s="40"/>
      <c r="G59" s="53">
        <f>G60+G61+G62+G68</f>
        <v>134947</v>
      </c>
      <c r="H59" s="53">
        <f>H60+H61+H62+H68</f>
        <v>80199.2</v>
      </c>
      <c r="I59" s="67">
        <f t="shared" si="0"/>
        <v>59.43014665016636</v>
      </c>
      <c r="J59" s="89"/>
    </row>
    <row r="60" spans="1:10" s="3" customFormat="1" ht="78.75" customHeight="1" hidden="1">
      <c r="A60" s="2" t="s">
        <v>29</v>
      </c>
      <c r="B60" s="2" t="s">
        <v>22</v>
      </c>
      <c r="C60" s="139"/>
      <c r="D60" s="34" t="s">
        <v>22</v>
      </c>
      <c r="E60" s="143"/>
      <c r="F60" s="40"/>
      <c r="G60" s="53">
        <v>131365.7</v>
      </c>
      <c r="H60" s="41">
        <v>78898.4</v>
      </c>
      <c r="I60" s="67">
        <f t="shared" si="0"/>
        <v>60.060122238910154</v>
      </c>
      <c r="J60" s="89"/>
    </row>
    <row r="61" spans="1:10" s="3" customFormat="1" ht="31.5" customHeight="1" hidden="1">
      <c r="A61" s="2" t="s">
        <v>29</v>
      </c>
      <c r="B61" s="2" t="s">
        <v>17</v>
      </c>
      <c r="C61" s="139"/>
      <c r="D61" s="34" t="s">
        <v>17</v>
      </c>
      <c r="E61" s="143"/>
      <c r="F61" s="40"/>
      <c r="G61" s="53">
        <v>3381.3</v>
      </c>
      <c r="H61" s="41">
        <v>1204</v>
      </c>
      <c r="I61" s="67">
        <f t="shared" si="0"/>
        <v>35.607606541862594</v>
      </c>
      <c r="J61" s="89"/>
    </row>
    <row r="62" spans="1:10" s="3" customFormat="1" ht="15.75" customHeight="1" hidden="1">
      <c r="A62" s="2"/>
      <c r="B62" s="2"/>
      <c r="C62" s="139"/>
      <c r="D62" s="34"/>
      <c r="E62" s="143"/>
      <c r="F62" s="40"/>
      <c r="G62" s="53"/>
      <c r="H62" s="41"/>
      <c r="I62" s="67" t="e">
        <f t="shared" si="0"/>
        <v>#DIV/0!</v>
      </c>
      <c r="J62" s="89"/>
    </row>
    <row r="63" spans="1:10" s="3" customFormat="1" ht="15.75" customHeight="1" hidden="1">
      <c r="A63" s="2"/>
      <c r="B63" s="2"/>
      <c r="C63" s="139"/>
      <c r="D63" s="34"/>
      <c r="E63" s="143"/>
      <c r="F63" s="40"/>
      <c r="G63" s="53"/>
      <c r="H63" s="41"/>
      <c r="I63" s="67" t="e">
        <f t="shared" si="0"/>
        <v>#DIV/0!</v>
      </c>
      <c r="J63" s="89"/>
    </row>
    <row r="64" spans="1:10" s="3" customFormat="1" ht="15.75" customHeight="1" hidden="1">
      <c r="A64" s="2"/>
      <c r="B64" s="2"/>
      <c r="C64" s="139"/>
      <c r="D64" s="34"/>
      <c r="E64" s="143"/>
      <c r="F64" s="40"/>
      <c r="G64" s="53"/>
      <c r="H64" s="41"/>
      <c r="I64" s="67" t="e">
        <f t="shared" si="0"/>
        <v>#DIV/0!</v>
      </c>
      <c r="J64" s="89"/>
    </row>
    <row r="65" spans="1:10" s="3" customFormat="1" ht="15.75" customHeight="1" hidden="1">
      <c r="A65" s="2"/>
      <c r="B65" s="2"/>
      <c r="C65" s="139"/>
      <c r="D65" s="34"/>
      <c r="E65" s="143"/>
      <c r="F65" s="40"/>
      <c r="G65" s="53"/>
      <c r="H65" s="41"/>
      <c r="I65" s="67" t="e">
        <f t="shared" si="0"/>
        <v>#DIV/0!</v>
      </c>
      <c r="J65" s="89"/>
    </row>
    <row r="66" spans="1:10" s="3" customFormat="1" ht="15.75" customHeight="1" hidden="1">
      <c r="A66" s="2"/>
      <c r="B66" s="2"/>
      <c r="C66" s="139"/>
      <c r="D66" s="34"/>
      <c r="E66" s="143"/>
      <c r="F66" s="40"/>
      <c r="G66" s="53"/>
      <c r="H66" s="41"/>
      <c r="I66" s="67" t="e">
        <f t="shared" si="0"/>
        <v>#DIV/0!</v>
      </c>
      <c r="J66" s="89"/>
    </row>
    <row r="67" spans="1:10" s="3" customFormat="1" ht="15.75" customHeight="1" hidden="1">
      <c r="A67" s="2"/>
      <c r="B67" s="2"/>
      <c r="C67" s="139"/>
      <c r="D67" s="124"/>
      <c r="E67" s="143"/>
      <c r="F67" s="40"/>
      <c r="G67" s="53"/>
      <c r="H67" s="41"/>
      <c r="I67" s="67" t="e">
        <f t="shared" si="0"/>
        <v>#DIV/0!</v>
      </c>
      <c r="J67" s="89"/>
    </row>
    <row r="68" spans="1:10" s="3" customFormat="1" ht="31.5" customHeight="1" hidden="1">
      <c r="A68" s="2"/>
      <c r="B68" s="2"/>
      <c r="C68" s="139"/>
      <c r="D68" s="124" t="s">
        <v>43</v>
      </c>
      <c r="E68" s="143"/>
      <c r="F68" s="40"/>
      <c r="G68" s="53">
        <v>200</v>
      </c>
      <c r="H68" s="41">
        <v>96.8</v>
      </c>
      <c r="I68" s="67">
        <f t="shared" si="0"/>
        <v>48.4</v>
      </c>
      <c r="J68" s="89"/>
    </row>
    <row r="69" spans="1:10" s="3" customFormat="1" ht="47.25" customHeight="1" hidden="1">
      <c r="A69" s="2"/>
      <c r="B69" s="2"/>
      <c r="C69" s="139"/>
      <c r="D69" s="121" t="s">
        <v>172</v>
      </c>
      <c r="E69" s="143"/>
      <c r="F69" s="35"/>
      <c r="G69" s="42" t="s">
        <v>173</v>
      </c>
      <c r="H69" s="35" t="s">
        <v>202</v>
      </c>
      <c r="I69" s="67">
        <f t="shared" si="0"/>
        <v>71.88580179391818</v>
      </c>
      <c r="J69" s="89"/>
    </row>
    <row r="70" spans="1:10" s="3" customFormat="1" ht="78.75" customHeight="1" hidden="1">
      <c r="A70" s="2"/>
      <c r="B70" s="2"/>
      <c r="C70" s="139"/>
      <c r="D70" s="121" t="s">
        <v>22</v>
      </c>
      <c r="E70" s="143"/>
      <c r="F70" s="35"/>
      <c r="G70" s="42" t="s">
        <v>173</v>
      </c>
      <c r="H70" s="35" t="s">
        <v>202</v>
      </c>
      <c r="I70" s="67">
        <f aca="true" t="shared" si="1" ref="I70:I133">H70/G70*100</f>
        <v>71.88580179391818</v>
      </c>
      <c r="J70" s="89"/>
    </row>
    <row r="71" spans="1:10" s="3" customFormat="1" ht="31.5" customHeight="1" hidden="1">
      <c r="A71" s="2"/>
      <c r="B71" s="2"/>
      <c r="C71" s="139"/>
      <c r="D71" s="125" t="s">
        <v>3</v>
      </c>
      <c r="E71" s="143"/>
      <c r="F71" s="35"/>
      <c r="G71" s="51">
        <v>1853.6</v>
      </c>
      <c r="H71" s="35" t="s">
        <v>199</v>
      </c>
      <c r="I71" s="67">
        <f t="shared" si="1"/>
        <v>0</v>
      </c>
      <c r="J71" s="89"/>
    </row>
    <row r="72" spans="1:10" s="3" customFormat="1" ht="31.5" customHeight="1" hidden="1">
      <c r="A72" s="2"/>
      <c r="B72" s="2"/>
      <c r="C72" s="139"/>
      <c r="D72" s="124" t="s">
        <v>174</v>
      </c>
      <c r="E72" s="143"/>
      <c r="F72" s="35"/>
      <c r="G72" s="52">
        <v>1853.6</v>
      </c>
      <c r="H72" s="35" t="s">
        <v>199</v>
      </c>
      <c r="I72" s="67">
        <f t="shared" si="1"/>
        <v>0</v>
      </c>
      <c r="J72" s="89"/>
    </row>
    <row r="73" spans="1:10" s="3" customFormat="1" ht="65.25" customHeight="1" hidden="1">
      <c r="A73" s="2"/>
      <c r="B73" s="2"/>
      <c r="C73" s="139"/>
      <c r="D73" s="121" t="s">
        <v>175</v>
      </c>
      <c r="E73" s="143"/>
      <c r="F73" s="35"/>
      <c r="G73" s="42" t="s">
        <v>4</v>
      </c>
      <c r="H73" s="35" t="s">
        <v>199</v>
      </c>
      <c r="I73" s="67">
        <f t="shared" si="1"/>
        <v>0</v>
      </c>
      <c r="J73" s="89"/>
    </row>
    <row r="74" spans="1:10" s="3" customFormat="1" ht="34.5" customHeight="1" hidden="1">
      <c r="A74" s="2"/>
      <c r="B74" s="2"/>
      <c r="C74" s="139"/>
      <c r="D74" s="121" t="s">
        <v>17</v>
      </c>
      <c r="E74" s="143"/>
      <c r="F74" s="35"/>
      <c r="G74" s="42" t="s">
        <v>4</v>
      </c>
      <c r="H74" s="35" t="s">
        <v>199</v>
      </c>
      <c r="I74" s="67">
        <f t="shared" si="1"/>
        <v>0</v>
      </c>
      <c r="J74" s="89"/>
    </row>
    <row r="75" spans="1:10" s="3" customFormat="1" ht="94.5" customHeight="1" hidden="1">
      <c r="A75" s="2"/>
      <c r="B75" s="2"/>
      <c r="C75" s="139"/>
      <c r="D75" s="121" t="s">
        <v>189</v>
      </c>
      <c r="E75" s="143"/>
      <c r="F75" s="35"/>
      <c r="G75" s="52">
        <v>1807</v>
      </c>
      <c r="H75" s="35" t="s">
        <v>199</v>
      </c>
      <c r="I75" s="67">
        <f t="shared" si="1"/>
        <v>0</v>
      </c>
      <c r="J75" s="89"/>
    </row>
    <row r="76" spans="1:10" s="3" customFormat="1" ht="34.5" customHeight="1" hidden="1">
      <c r="A76" s="2"/>
      <c r="B76" s="2"/>
      <c r="C76" s="139"/>
      <c r="D76" s="124" t="s">
        <v>174</v>
      </c>
      <c r="E76" s="143"/>
      <c r="F76" s="42"/>
      <c r="G76" s="52">
        <v>1807</v>
      </c>
      <c r="H76" s="35" t="s">
        <v>199</v>
      </c>
      <c r="I76" s="67">
        <f t="shared" si="1"/>
        <v>0</v>
      </c>
      <c r="J76" s="89"/>
    </row>
    <row r="77" spans="1:10" s="3" customFormat="1" ht="108" customHeight="1" hidden="1">
      <c r="A77" s="2"/>
      <c r="B77" s="2"/>
      <c r="C77" s="139"/>
      <c r="D77" s="121" t="s">
        <v>190</v>
      </c>
      <c r="E77" s="143"/>
      <c r="F77" s="42"/>
      <c r="G77" s="52">
        <v>95.1</v>
      </c>
      <c r="H77" s="35" t="s">
        <v>199</v>
      </c>
      <c r="I77" s="67">
        <f t="shared" si="1"/>
        <v>0</v>
      </c>
      <c r="J77" s="89"/>
    </row>
    <row r="78" spans="1:10" s="3" customFormat="1" ht="31.5" customHeight="1" hidden="1">
      <c r="A78" s="2"/>
      <c r="B78" s="2"/>
      <c r="C78" s="139"/>
      <c r="D78" s="124" t="s">
        <v>174</v>
      </c>
      <c r="E78" s="143"/>
      <c r="F78" s="42"/>
      <c r="G78" s="52">
        <v>95.1</v>
      </c>
      <c r="H78" s="35" t="s">
        <v>199</v>
      </c>
      <c r="I78" s="67">
        <f t="shared" si="1"/>
        <v>0</v>
      </c>
      <c r="J78" s="89"/>
    </row>
    <row r="79" spans="1:10" s="3" customFormat="1" ht="31.5" customHeight="1" hidden="1">
      <c r="A79" s="2" t="s">
        <v>23</v>
      </c>
      <c r="B79" s="2" t="s">
        <v>12</v>
      </c>
      <c r="C79" s="139"/>
      <c r="D79" s="34" t="s">
        <v>23</v>
      </c>
      <c r="E79" s="143"/>
      <c r="F79" s="40"/>
      <c r="G79" s="53">
        <f>G80+G85</f>
        <v>52708.8</v>
      </c>
      <c r="H79" s="37">
        <f>H80</f>
        <v>35866.5</v>
      </c>
      <c r="I79" s="67">
        <f t="shared" si="1"/>
        <v>68.04651215736271</v>
      </c>
      <c r="J79" s="89"/>
    </row>
    <row r="80" spans="1:10" s="3" customFormat="1" ht="15.75" customHeight="1" hidden="1">
      <c r="A80" s="2" t="s">
        <v>30</v>
      </c>
      <c r="B80" s="2" t="s">
        <v>12</v>
      </c>
      <c r="C80" s="139"/>
      <c r="D80" s="34" t="s">
        <v>30</v>
      </c>
      <c r="E80" s="143"/>
      <c r="F80" s="40"/>
      <c r="G80" s="53">
        <f>G81+G84+G92</f>
        <v>52708.8</v>
      </c>
      <c r="H80" s="53">
        <f>H81+H84+H92</f>
        <v>35866.5</v>
      </c>
      <c r="I80" s="67">
        <f t="shared" si="1"/>
        <v>68.04651215736271</v>
      </c>
      <c r="J80" s="89"/>
    </row>
    <row r="81" spans="1:10" s="3" customFormat="1" ht="15.75" customHeight="1" hidden="1">
      <c r="A81" s="2"/>
      <c r="B81" s="2"/>
      <c r="C81" s="139"/>
      <c r="D81" s="34" t="s">
        <v>160</v>
      </c>
      <c r="E81" s="143"/>
      <c r="F81" s="40"/>
      <c r="G81" s="53">
        <v>3248.1</v>
      </c>
      <c r="H81" s="41">
        <f>H82+H83</f>
        <v>1782.7</v>
      </c>
      <c r="I81" s="67">
        <f t="shared" si="1"/>
        <v>54.884393953388134</v>
      </c>
      <c r="J81" s="89"/>
    </row>
    <row r="82" spans="1:10" s="3" customFormat="1" ht="78.75" customHeight="1" hidden="1">
      <c r="A82" s="2" t="s">
        <v>30</v>
      </c>
      <c r="B82" s="2" t="s">
        <v>22</v>
      </c>
      <c r="C82" s="139"/>
      <c r="D82" s="34" t="s">
        <v>22</v>
      </c>
      <c r="E82" s="143"/>
      <c r="F82" s="40"/>
      <c r="G82" s="53">
        <v>2266</v>
      </c>
      <c r="H82" s="41">
        <v>923.6</v>
      </c>
      <c r="I82" s="67">
        <f t="shared" si="1"/>
        <v>40.75904677846425</v>
      </c>
      <c r="J82" s="89"/>
    </row>
    <row r="83" spans="1:10" s="3" customFormat="1" ht="15.75" customHeight="1" hidden="1">
      <c r="A83" s="2" t="s">
        <v>30</v>
      </c>
      <c r="B83" s="2" t="s">
        <v>17</v>
      </c>
      <c r="C83" s="139"/>
      <c r="D83" s="34" t="s">
        <v>25</v>
      </c>
      <c r="E83" s="143"/>
      <c r="F83" s="40"/>
      <c r="G83" s="53">
        <v>982.1</v>
      </c>
      <c r="H83" s="41">
        <v>859.1</v>
      </c>
      <c r="I83" s="67">
        <f t="shared" si="1"/>
        <v>87.47581712656553</v>
      </c>
      <c r="J83" s="89"/>
    </row>
    <row r="84" spans="1:10" s="3" customFormat="1" ht="31.5" customHeight="1" hidden="1">
      <c r="A84" s="2"/>
      <c r="B84" s="2"/>
      <c r="C84" s="139"/>
      <c r="D84" s="34" t="s">
        <v>161</v>
      </c>
      <c r="E84" s="143"/>
      <c r="F84" s="40"/>
      <c r="G84" s="53">
        <f>G90+G91</f>
        <v>9556.800000000001</v>
      </c>
      <c r="H84" s="53">
        <f>H90+H91</f>
        <v>5382.9</v>
      </c>
      <c r="I84" s="67">
        <f t="shared" si="1"/>
        <v>56.325339025615264</v>
      </c>
      <c r="J84" s="89"/>
    </row>
    <row r="85" spans="1:10" s="3" customFormat="1" ht="15.75" customHeight="1" hidden="1">
      <c r="A85" s="2"/>
      <c r="B85" s="2"/>
      <c r="C85" s="139"/>
      <c r="D85" s="34"/>
      <c r="E85" s="143"/>
      <c r="F85" s="40"/>
      <c r="G85" s="53"/>
      <c r="H85" s="41"/>
      <c r="I85" s="67" t="e">
        <f t="shared" si="1"/>
        <v>#DIV/0!</v>
      </c>
      <c r="J85" s="89"/>
    </row>
    <row r="86" spans="1:10" s="3" customFormat="1" ht="15.75" customHeight="1" hidden="1">
      <c r="A86" s="2"/>
      <c r="B86" s="2"/>
      <c r="C86" s="139"/>
      <c r="D86" s="34"/>
      <c r="E86" s="143"/>
      <c r="F86" s="40"/>
      <c r="G86" s="73"/>
      <c r="H86" s="41"/>
      <c r="I86" s="67" t="e">
        <f t="shared" si="1"/>
        <v>#DIV/0!</v>
      </c>
      <c r="J86" s="89"/>
    </row>
    <row r="87" spans="1:10" s="3" customFormat="1" ht="15.75" customHeight="1" hidden="1">
      <c r="A87" s="2"/>
      <c r="B87" s="2"/>
      <c r="C87" s="139"/>
      <c r="D87" s="34"/>
      <c r="E87" s="143"/>
      <c r="F87" s="40"/>
      <c r="G87" s="73"/>
      <c r="H87" s="41"/>
      <c r="I87" s="67" t="e">
        <f t="shared" si="1"/>
        <v>#DIV/0!</v>
      </c>
      <c r="J87" s="89"/>
    </row>
    <row r="88" spans="1:10" s="3" customFormat="1" ht="15.75" customHeight="1" hidden="1">
      <c r="A88" s="2"/>
      <c r="B88" s="2"/>
      <c r="C88" s="139"/>
      <c r="D88" s="34"/>
      <c r="E88" s="143"/>
      <c r="F88" s="40"/>
      <c r="G88" s="53"/>
      <c r="H88" s="41"/>
      <c r="I88" s="67" t="e">
        <f t="shared" si="1"/>
        <v>#DIV/0!</v>
      </c>
      <c r="J88" s="89"/>
    </row>
    <row r="89" spans="1:10" s="3" customFormat="1" ht="15.75" customHeight="1" hidden="1">
      <c r="A89" s="2" t="s">
        <v>30</v>
      </c>
      <c r="B89" s="2" t="s">
        <v>25</v>
      </c>
      <c r="C89" s="139"/>
      <c r="E89" s="143"/>
      <c r="F89" s="63"/>
      <c r="G89" s="63"/>
      <c r="H89" s="41"/>
      <c r="I89" s="67" t="e">
        <f t="shared" si="1"/>
        <v>#DIV/0!</v>
      </c>
      <c r="J89" s="89"/>
    </row>
    <row r="90" spans="1:10" s="3" customFormat="1" ht="78.75" customHeight="1" hidden="1">
      <c r="A90" s="2"/>
      <c r="B90" s="2"/>
      <c r="C90" s="139"/>
      <c r="D90" s="34" t="s">
        <v>22</v>
      </c>
      <c r="E90" s="143"/>
      <c r="F90" s="41"/>
      <c r="G90" s="55">
        <v>9381.6</v>
      </c>
      <c r="H90" s="41">
        <v>5366.4</v>
      </c>
      <c r="I90" s="67">
        <f t="shared" si="1"/>
        <v>57.2013302634945</v>
      </c>
      <c r="J90" s="89"/>
    </row>
    <row r="91" spans="1:10" s="3" customFormat="1" ht="15.75" customHeight="1" hidden="1">
      <c r="A91" s="2"/>
      <c r="B91" s="2"/>
      <c r="C91" s="139"/>
      <c r="D91" s="34" t="s">
        <v>25</v>
      </c>
      <c r="E91" s="143"/>
      <c r="F91" s="41"/>
      <c r="G91" s="55">
        <v>175.2</v>
      </c>
      <c r="H91" s="41">
        <v>16.5</v>
      </c>
      <c r="I91" s="67">
        <f t="shared" si="1"/>
        <v>9.417808219178083</v>
      </c>
      <c r="J91" s="89"/>
    </row>
    <row r="92" spans="1:10" s="3" customFormat="1" ht="15.75" customHeight="1" hidden="1">
      <c r="A92" s="2"/>
      <c r="B92" s="2"/>
      <c r="C92" s="139"/>
      <c r="D92" s="122" t="s">
        <v>162</v>
      </c>
      <c r="E92" s="143"/>
      <c r="F92" s="35"/>
      <c r="G92" s="52">
        <f>G95+G96+G93+G94</f>
        <v>39903.9</v>
      </c>
      <c r="H92" s="52">
        <f>H95+H96+H93+H94</f>
        <v>28700.9</v>
      </c>
      <c r="I92" s="67">
        <f t="shared" si="1"/>
        <v>71.92504993246274</v>
      </c>
      <c r="J92" s="89"/>
    </row>
    <row r="93" spans="1:10" s="3" customFormat="1" ht="15.75" customHeight="1" hidden="1">
      <c r="A93" s="2"/>
      <c r="B93" s="2"/>
      <c r="C93" s="139"/>
      <c r="D93" s="34"/>
      <c r="E93" s="143"/>
      <c r="F93" s="35"/>
      <c r="G93" s="52"/>
      <c r="H93" s="41"/>
      <c r="I93" s="67" t="e">
        <f t="shared" si="1"/>
        <v>#DIV/0!</v>
      </c>
      <c r="J93" s="89"/>
    </row>
    <row r="94" spans="1:10" s="3" customFormat="1" ht="78.75" customHeight="1" hidden="1">
      <c r="A94" s="2"/>
      <c r="B94" s="2"/>
      <c r="C94" s="139"/>
      <c r="D94" s="34" t="s">
        <v>22</v>
      </c>
      <c r="E94" s="143"/>
      <c r="F94" s="35"/>
      <c r="G94" s="52">
        <v>17.4</v>
      </c>
      <c r="H94" s="41">
        <v>4.7</v>
      </c>
      <c r="I94" s="67">
        <f t="shared" si="1"/>
        <v>27.011494252873568</v>
      </c>
      <c r="J94" s="89"/>
    </row>
    <row r="95" spans="1:10" s="3" customFormat="1" ht="31.5" customHeight="1" hidden="1">
      <c r="A95" s="2"/>
      <c r="B95" s="2"/>
      <c r="C95" s="139"/>
      <c r="D95" s="34" t="s">
        <v>17</v>
      </c>
      <c r="E95" s="143"/>
      <c r="F95" s="35"/>
      <c r="G95" s="75">
        <v>39808.8</v>
      </c>
      <c r="H95" s="41">
        <v>28646.9</v>
      </c>
      <c r="I95" s="67">
        <f t="shared" si="1"/>
        <v>71.96122465384538</v>
      </c>
      <c r="J95" s="89"/>
    </row>
    <row r="96" spans="1:10" s="3" customFormat="1" ht="15.75" customHeight="1" hidden="1">
      <c r="A96" s="2"/>
      <c r="B96" s="2"/>
      <c r="C96" s="139"/>
      <c r="D96" s="34" t="s">
        <v>25</v>
      </c>
      <c r="E96" s="143"/>
      <c r="F96" s="35"/>
      <c r="G96" s="42" t="s">
        <v>187</v>
      </c>
      <c r="H96" s="41">
        <v>49.3</v>
      </c>
      <c r="I96" s="67">
        <f t="shared" si="1"/>
        <v>63.44916344916345</v>
      </c>
      <c r="J96" s="89"/>
    </row>
    <row r="97" spans="1:10" s="3" customFormat="1" ht="15.75" customHeight="1" hidden="1">
      <c r="A97" s="2"/>
      <c r="B97" s="2"/>
      <c r="C97" s="139"/>
      <c r="D97" s="123"/>
      <c r="E97" s="143"/>
      <c r="F97" s="35"/>
      <c r="G97" s="42"/>
      <c r="H97" s="41"/>
      <c r="I97" s="67" t="e">
        <f t="shared" si="1"/>
        <v>#DIV/0!</v>
      </c>
      <c r="J97" s="89"/>
    </row>
    <row r="98" spans="1:10" s="3" customFormat="1" ht="21" customHeight="1" hidden="1">
      <c r="A98" s="2" t="s">
        <v>31</v>
      </c>
      <c r="B98" s="2" t="s">
        <v>12</v>
      </c>
      <c r="C98" s="139"/>
      <c r="D98" s="34" t="s">
        <v>31</v>
      </c>
      <c r="E98" s="143"/>
      <c r="F98" s="40"/>
      <c r="G98" s="53">
        <f>G99+G110</f>
        <v>1152.4</v>
      </c>
      <c r="H98" s="53">
        <f>H99+H110</f>
        <v>1071.9</v>
      </c>
      <c r="I98" s="67">
        <f t="shared" si="1"/>
        <v>93.01457827143354</v>
      </c>
      <c r="J98" s="89"/>
    </row>
    <row r="99" spans="1:10" s="3" customFormat="1" ht="18.75" customHeight="1" hidden="1">
      <c r="A99" s="2" t="s">
        <v>32</v>
      </c>
      <c r="B99" s="2" t="s">
        <v>12</v>
      </c>
      <c r="C99" s="139"/>
      <c r="D99" s="34" t="s">
        <v>32</v>
      </c>
      <c r="E99" s="143"/>
      <c r="F99" s="40"/>
      <c r="G99" s="53">
        <v>1140.4</v>
      </c>
      <c r="H99" s="41">
        <v>1059.9</v>
      </c>
      <c r="I99" s="67">
        <f t="shared" si="1"/>
        <v>92.94107330761136</v>
      </c>
      <c r="J99" s="89"/>
    </row>
    <row r="100" spans="1:10" s="3" customFormat="1" ht="31.5" customHeight="1" hidden="1">
      <c r="A100" s="2" t="s">
        <v>32</v>
      </c>
      <c r="B100" s="2" t="s">
        <v>17</v>
      </c>
      <c r="C100" s="139"/>
      <c r="D100" s="34" t="s">
        <v>17</v>
      </c>
      <c r="E100" s="143"/>
      <c r="F100" s="40"/>
      <c r="G100" s="53">
        <v>1140.4</v>
      </c>
      <c r="H100" s="41">
        <v>1059.9</v>
      </c>
      <c r="I100" s="67">
        <f t="shared" si="1"/>
        <v>92.94107330761136</v>
      </c>
      <c r="J100" s="89"/>
    </row>
    <row r="101" spans="1:10" s="3" customFormat="1" ht="18" customHeight="1" hidden="1">
      <c r="A101" s="2"/>
      <c r="B101" s="2"/>
      <c r="C101" s="139"/>
      <c r="D101" s="34"/>
      <c r="E101" s="143"/>
      <c r="F101" s="40"/>
      <c r="G101" s="53"/>
      <c r="H101" s="41"/>
      <c r="I101" s="67" t="e">
        <f t="shared" si="1"/>
        <v>#DIV/0!</v>
      </c>
      <c r="J101" s="89"/>
    </row>
    <row r="102" spans="1:10" s="3" customFormat="1" ht="15.75" customHeight="1" hidden="1">
      <c r="A102" s="2"/>
      <c r="B102" s="2"/>
      <c r="C102" s="139"/>
      <c r="D102" s="34"/>
      <c r="E102" s="143"/>
      <c r="F102" s="40"/>
      <c r="G102" s="53"/>
      <c r="H102" s="41"/>
      <c r="I102" s="67" t="e">
        <f t="shared" si="1"/>
        <v>#DIV/0!</v>
      </c>
      <c r="J102" s="89"/>
    </row>
    <row r="103" spans="1:10" s="3" customFormat="1" ht="15.75" customHeight="1" hidden="1">
      <c r="A103" s="2"/>
      <c r="B103" s="2"/>
      <c r="C103" s="139"/>
      <c r="D103" s="34"/>
      <c r="E103" s="143"/>
      <c r="F103" s="40"/>
      <c r="G103" s="53"/>
      <c r="H103" s="41"/>
      <c r="I103" s="67" t="e">
        <f t="shared" si="1"/>
        <v>#DIV/0!</v>
      </c>
      <c r="J103" s="89"/>
    </row>
    <row r="104" spans="1:10" s="3" customFormat="1" ht="15.75" customHeight="1" hidden="1">
      <c r="A104" s="2"/>
      <c r="B104" s="2"/>
      <c r="C104" s="139"/>
      <c r="D104" s="34"/>
      <c r="E104" s="143"/>
      <c r="F104" s="40"/>
      <c r="G104" s="53"/>
      <c r="H104" s="41"/>
      <c r="I104" s="67" t="e">
        <f t="shared" si="1"/>
        <v>#DIV/0!</v>
      </c>
      <c r="J104" s="89"/>
    </row>
    <row r="105" spans="1:10" s="3" customFormat="1" ht="15.75" customHeight="1" hidden="1">
      <c r="A105" s="2"/>
      <c r="B105" s="2"/>
      <c r="C105" s="139"/>
      <c r="D105" s="126"/>
      <c r="E105" s="143"/>
      <c r="F105" s="40"/>
      <c r="G105" s="53"/>
      <c r="H105" s="41"/>
      <c r="I105" s="67" t="e">
        <f t="shared" si="1"/>
        <v>#DIV/0!</v>
      </c>
      <c r="J105" s="89"/>
    </row>
    <row r="106" spans="1:10" s="3" customFormat="1" ht="15.75" customHeight="1" hidden="1">
      <c r="A106" s="2"/>
      <c r="B106" s="2"/>
      <c r="C106" s="139"/>
      <c r="D106" s="127"/>
      <c r="E106" s="143"/>
      <c r="F106" s="40"/>
      <c r="G106" s="53"/>
      <c r="H106" s="41"/>
      <c r="I106" s="67" t="e">
        <f t="shared" si="1"/>
        <v>#DIV/0!</v>
      </c>
      <c r="J106" s="89"/>
    </row>
    <row r="107" spans="1:10" s="3" customFormat="1" ht="15.75" customHeight="1" hidden="1">
      <c r="A107" s="2"/>
      <c r="B107" s="2"/>
      <c r="C107" s="139"/>
      <c r="D107" s="128"/>
      <c r="E107" s="143"/>
      <c r="F107" s="40"/>
      <c r="G107" s="53"/>
      <c r="H107" s="41"/>
      <c r="I107" s="67" t="e">
        <f t="shared" si="1"/>
        <v>#DIV/0!</v>
      </c>
      <c r="J107" s="89"/>
    </row>
    <row r="108" spans="1:10" s="31" customFormat="1" ht="15.75" customHeight="1" hidden="1">
      <c r="A108" s="29"/>
      <c r="B108" s="29"/>
      <c r="C108" s="139"/>
      <c r="D108" s="30"/>
      <c r="E108" s="143"/>
      <c r="F108" s="40"/>
      <c r="G108" s="53"/>
      <c r="H108" s="41"/>
      <c r="I108" s="67" t="e">
        <f t="shared" si="1"/>
        <v>#DIV/0!</v>
      </c>
      <c r="J108" s="89"/>
    </row>
    <row r="109" spans="1:10" s="3" customFormat="1" ht="15.75" customHeight="1" hidden="1">
      <c r="A109" s="2"/>
      <c r="B109" s="2"/>
      <c r="C109" s="139"/>
      <c r="D109" s="28"/>
      <c r="E109" s="143"/>
      <c r="F109" s="76"/>
      <c r="G109" s="77"/>
      <c r="H109" s="41"/>
      <c r="I109" s="67" t="e">
        <f t="shared" si="1"/>
        <v>#DIV/0!</v>
      </c>
      <c r="J109" s="89"/>
    </row>
    <row r="110" spans="1:10" s="3" customFormat="1" ht="33" customHeight="1" hidden="1">
      <c r="A110" s="2"/>
      <c r="B110" s="2"/>
      <c r="C110" s="139"/>
      <c r="D110" s="34" t="s">
        <v>193</v>
      </c>
      <c r="E110" s="143"/>
      <c r="F110" s="40"/>
      <c r="G110" s="53">
        <v>12</v>
      </c>
      <c r="H110" s="37">
        <v>12</v>
      </c>
      <c r="I110" s="67">
        <f t="shared" si="1"/>
        <v>100</v>
      </c>
      <c r="J110" s="89"/>
    </row>
    <row r="111" spans="1:10" s="3" customFormat="1" ht="31.5" customHeight="1" hidden="1">
      <c r="A111" s="2"/>
      <c r="B111" s="2"/>
      <c r="C111" s="139"/>
      <c r="D111" s="127" t="s">
        <v>43</v>
      </c>
      <c r="E111" s="143"/>
      <c r="F111" s="40"/>
      <c r="G111" s="53">
        <v>12</v>
      </c>
      <c r="H111" s="37">
        <v>12</v>
      </c>
      <c r="I111" s="67">
        <f t="shared" si="1"/>
        <v>100</v>
      </c>
      <c r="J111" s="89"/>
    </row>
    <row r="112" spans="1:10" s="3" customFormat="1" ht="32.25" customHeight="1">
      <c r="A112" s="2" t="s">
        <v>33</v>
      </c>
      <c r="B112" s="2" t="s">
        <v>12</v>
      </c>
      <c r="C112" s="139"/>
      <c r="D112" s="117" t="s">
        <v>200</v>
      </c>
      <c r="E112" s="143"/>
      <c r="F112" s="71"/>
      <c r="G112" s="72">
        <f>G113</f>
        <v>3027.1</v>
      </c>
      <c r="H112" s="72">
        <f>H113</f>
        <v>1753.8000000000002</v>
      </c>
      <c r="I112" s="68">
        <f t="shared" si="1"/>
        <v>57.93663902745202</v>
      </c>
      <c r="J112" s="89"/>
    </row>
    <row r="113" spans="1:10" s="3" customFormat="1" ht="31.5" customHeight="1" hidden="1">
      <c r="A113" s="2" t="s">
        <v>23</v>
      </c>
      <c r="B113" s="2" t="s">
        <v>12</v>
      </c>
      <c r="C113" s="139"/>
      <c r="D113" s="34" t="s">
        <v>23</v>
      </c>
      <c r="E113" s="143"/>
      <c r="F113" s="40"/>
      <c r="G113" s="53">
        <f>G114</f>
        <v>3027.1</v>
      </c>
      <c r="H113" s="53">
        <f>H114</f>
        <v>1753.8000000000002</v>
      </c>
      <c r="I113" s="67">
        <f t="shared" si="1"/>
        <v>57.93663902745202</v>
      </c>
      <c r="J113" s="89"/>
    </row>
    <row r="114" spans="1:10" s="3" customFormat="1" ht="15.75" customHeight="1" hidden="1">
      <c r="A114" s="2" t="s">
        <v>34</v>
      </c>
      <c r="B114" s="2" t="s">
        <v>12</v>
      </c>
      <c r="C114" s="139"/>
      <c r="D114" s="34" t="s">
        <v>34</v>
      </c>
      <c r="E114" s="143"/>
      <c r="F114" s="40"/>
      <c r="G114" s="53">
        <f>G115+G116</f>
        <v>3027.1</v>
      </c>
      <c r="H114" s="53">
        <f>H115+H116</f>
        <v>1753.8000000000002</v>
      </c>
      <c r="I114" s="67">
        <f t="shared" si="1"/>
        <v>57.93663902745202</v>
      </c>
      <c r="J114" s="89"/>
    </row>
    <row r="115" spans="1:10" s="3" customFormat="1" ht="78.75" customHeight="1" hidden="1">
      <c r="A115" s="2" t="s">
        <v>34</v>
      </c>
      <c r="B115" s="2" t="s">
        <v>22</v>
      </c>
      <c r="C115" s="139"/>
      <c r="D115" s="34" t="s">
        <v>22</v>
      </c>
      <c r="E115" s="143"/>
      <c r="F115" s="40"/>
      <c r="G115" s="53">
        <v>2702.9</v>
      </c>
      <c r="H115" s="41">
        <v>1488.7</v>
      </c>
      <c r="I115" s="67">
        <f t="shared" si="1"/>
        <v>55.07787931481002</v>
      </c>
      <c r="J115" s="89"/>
    </row>
    <row r="116" spans="1:10" s="3" customFormat="1" ht="31.5" customHeight="1" hidden="1">
      <c r="A116" s="2" t="s">
        <v>34</v>
      </c>
      <c r="B116" s="2" t="s">
        <v>17</v>
      </c>
      <c r="C116" s="139"/>
      <c r="D116" s="34" t="s">
        <v>17</v>
      </c>
      <c r="E116" s="143"/>
      <c r="F116" s="40"/>
      <c r="G116" s="53">
        <v>324.2</v>
      </c>
      <c r="H116" s="41">
        <v>265.1</v>
      </c>
      <c r="I116" s="67">
        <f t="shared" si="1"/>
        <v>81.77051202961137</v>
      </c>
      <c r="J116" s="89"/>
    </row>
    <row r="117" spans="1:10" s="3" customFormat="1" ht="20.25" customHeight="1" hidden="1">
      <c r="A117" s="2"/>
      <c r="B117" s="2"/>
      <c r="C117" s="139"/>
      <c r="D117" s="34"/>
      <c r="E117" s="143"/>
      <c r="F117" s="40"/>
      <c r="G117" s="53"/>
      <c r="H117" s="41"/>
      <c r="I117" s="68" t="e">
        <f t="shared" si="1"/>
        <v>#DIV/0!</v>
      </c>
      <c r="J117" s="89"/>
    </row>
    <row r="118" spans="1:10" s="3" customFormat="1" ht="15.75" customHeight="1" hidden="1">
      <c r="A118" s="2"/>
      <c r="B118" s="2"/>
      <c r="C118" s="139"/>
      <c r="D118" s="34"/>
      <c r="E118" s="143"/>
      <c r="F118" s="40"/>
      <c r="G118" s="53"/>
      <c r="H118" s="41"/>
      <c r="I118" s="68" t="e">
        <f t="shared" si="1"/>
        <v>#DIV/0!</v>
      </c>
      <c r="J118" s="89"/>
    </row>
    <row r="119" spans="1:10" s="3" customFormat="1" ht="31.5">
      <c r="A119" s="2" t="s">
        <v>35</v>
      </c>
      <c r="B119" s="2" t="s">
        <v>12</v>
      </c>
      <c r="C119" s="139"/>
      <c r="D119" s="117" t="s">
        <v>35</v>
      </c>
      <c r="E119" s="143"/>
      <c r="F119" s="71"/>
      <c r="G119" s="72">
        <f>G120</f>
        <v>1263.6999999999998</v>
      </c>
      <c r="H119" s="72">
        <f>H120</f>
        <v>600.5</v>
      </c>
      <c r="I119" s="68">
        <f t="shared" si="1"/>
        <v>47.519189681095206</v>
      </c>
      <c r="J119" s="89"/>
    </row>
    <row r="120" spans="1:10" s="3" customFormat="1" ht="31.5" customHeight="1" hidden="1">
      <c r="A120" s="2" t="s">
        <v>36</v>
      </c>
      <c r="B120" s="2" t="s">
        <v>12</v>
      </c>
      <c r="C120" s="139"/>
      <c r="D120" s="34" t="s">
        <v>36</v>
      </c>
      <c r="E120" s="143"/>
      <c r="F120" s="40"/>
      <c r="G120" s="53">
        <f>G121</f>
        <v>1263.6999999999998</v>
      </c>
      <c r="H120" s="53">
        <f>H121</f>
        <v>600.5</v>
      </c>
      <c r="I120" s="67">
        <f t="shared" si="1"/>
        <v>47.519189681095206</v>
      </c>
      <c r="J120" s="89"/>
    </row>
    <row r="121" spans="1:10" s="3" customFormat="1" ht="31.5" customHeight="1" hidden="1">
      <c r="A121" s="2" t="s">
        <v>37</v>
      </c>
      <c r="B121" s="2" t="s">
        <v>12</v>
      </c>
      <c r="C121" s="139"/>
      <c r="D121" s="34" t="s">
        <v>37</v>
      </c>
      <c r="E121" s="143"/>
      <c r="F121" s="40"/>
      <c r="G121" s="53">
        <f>G122+G123</f>
        <v>1263.6999999999998</v>
      </c>
      <c r="H121" s="53">
        <f>H122+H123</f>
        <v>600.5</v>
      </c>
      <c r="I121" s="67">
        <f t="shared" si="1"/>
        <v>47.519189681095206</v>
      </c>
      <c r="J121" s="89"/>
    </row>
    <row r="122" spans="1:10" s="3" customFormat="1" ht="78.75" customHeight="1" hidden="1">
      <c r="A122" s="2" t="s">
        <v>37</v>
      </c>
      <c r="B122" s="2" t="s">
        <v>22</v>
      </c>
      <c r="C122" s="139"/>
      <c r="D122" s="34" t="s">
        <v>22</v>
      </c>
      <c r="E122" s="143"/>
      <c r="F122" s="40"/>
      <c r="G122" s="53">
        <v>1179.6</v>
      </c>
      <c r="H122" s="41">
        <v>547.1</v>
      </c>
      <c r="I122" s="67">
        <f t="shared" si="1"/>
        <v>46.38012885723975</v>
      </c>
      <c r="J122" s="89"/>
    </row>
    <row r="123" spans="1:10" s="3" customFormat="1" ht="31.5" customHeight="1" hidden="1">
      <c r="A123" s="2" t="s">
        <v>37</v>
      </c>
      <c r="B123" s="2" t="s">
        <v>17</v>
      </c>
      <c r="C123" s="139"/>
      <c r="D123" s="34" t="s">
        <v>17</v>
      </c>
      <c r="E123" s="143"/>
      <c r="F123" s="40"/>
      <c r="G123" s="53">
        <v>84.1</v>
      </c>
      <c r="H123" s="41">
        <v>53.4</v>
      </c>
      <c r="I123" s="67">
        <f t="shared" si="1"/>
        <v>63.49583828775268</v>
      </c>
      <c r="J123" s="89"/>
    </row>
    <row r="124" spans="1:10" s="3" customFormat="1" ht="34.5" customHeight="1">
      <c r="A124" s="2" t="s">
        <v>38</v>
      </c>
      <c r="B124" s="2" t="s">
        <v>12</v>
      </c>
      <c r="C124" s="139"/>
      <c r="D124" s="117" t="s">
        <v>38</v>
      </c>
      <c r="E124" s="143"/>
      <c r="F124" s="71"/>
      <c r="G124" s="72">
        <f>G125</f>
        <v>5771.200000000001</v>
      </c>
      <c r="H124" s="72">
        <f>H125</f>
        <v>2940.7999999999997</v>
      </c>
      <c r="I124" s="68">
        <f t="shared" si="1"/>
        <v>50.95647352370389</v>
      </c>
      <c r="J124" s="89"/>
    </row>
    <row r="125" spans="1:10" s="3" customFormat="1" ht="31.5" customHeight="1" hidden="1">
      <c r="A125" s="2" t="s">
        <v>23</v>
      </c>
      <c r="B125" s="2" t="s">
        <v>12</v>
      </c>
      <c r="C125" s="139"/>
      <c r="D125" s="34" t="s">
        <v>23</v>
      </c>
      <c r="E125" s="143"/>
      <c r="F125" s="40"/>
      <c r="G125" s="53">
        <f>G126</f>
        <v>5771.200000000001</v>
      </c>
      <c r="H125" s="53">
        <f>H126</f>
        <v>2940.7999999999997</v>
      </c>
      <c r="I125" s="67">
        <f t="shared" si="1"/>
        <v>50.95647352370389</v>
      </c>
      <c r="J125" s="89"/>
    </row>
    <row r="126" spans="1:10" s="3" customFormat="1" ht="31.5" customHeight="1" hidden="1">
      <c r="A126" s="2" t="s">
        <v>37</v>
      </c>
      <c r="B126" s="2" t="s">
        <v>12</v>
      </c>
      <c r="C126" s="139"/>
      <c r="D126" s="34" t="s">
        <v>37</v>
      </c>
      <c r="E126" s="143"/>
      <c r="F126" s="40"/>
      <c r="G126" s="53">
        <f>G127+G129+G131</f>
        <v>5771.200000000001</v>
      </c>
      <c r="H126" s="53">
        <f>H127+H129+H131</f>
        <v>2940.7999999999997</v>
      </c>
      <c r="I126" s="67">
        <f t="shared" si="1"/>
        <v>50.95647352370389</v>
      </c>
      <c r="J126" s="89"/>
    </row>
    <row r="127" spans="1:10" s="3" customFormat="1" ht="15.75" customHeight="1" hidden="1">
      <c r="A127" s="2"/>
      <c r="B127" s="2"/>
      <c r="C127" s="139"/>
      <c r="D127" s="34" t="s">
        <v>160</v>
      </c>
      <c r="E127" s="143"/>
      <c r="F127" s="40"/>
      <c r="G127" s="53">
        <v>101.6</v>
      </c>
      <c r="H127" s="41">
        <v>78.1</v>
      </c>
      <c r="I127" s="67">
        <f t="shared" si="1"/>
        <v>76.87007874015748</v>
      </c>
      <c r="J127" s="89"/>
    </row>
    <row r="128" spans="1:10" s="3" customFormat="1" ht="78.75" customHeight="1" hidden="1">
      <c r="A128" s="2"/>
      <c r="B128" s="2"/>
      <c r="C128" s="139"/>
      <c r="D128" s="34" t="s">
        <v>22</v>
      </c>
      <c r="E128" s="143"/>
      <c r="F128" s="40"/>
      <c r="G128" s="53">
        <v>101.6</v>
      </c>
      <c r="H128" s="41">
        <v>78.1</v>
      </c>
      <c r="I128" s="67">
        <f t="shared" si="1"/>
        <v>76.87007874015748</v>
      </c>
      <c r="J128" s="89"/>
    </row>
    <row r="129" spans="1:10" s="3" customFormat="1" ht="31.5" customHeight="1" hidden="1">
      <c r="A129" s="2"/>
      <c r="B129" s="2"/>
      <c r="C129" s="139"/>
      <c r="D129" s="34" t="s">
        <v>161</v>
      </c>
      <c r="E129" s="143"/>
      <c r="F129" s="40"/>
      <c r="G129" s="53">
        <f>G130</f>
        <v>5287.8</v>
      </c>
      <c r="H129" s="53">
        <f>H130</f>
        <v>2582.7</v>
      </c>
      <c r="I129" s="67">
        <f t="shared" si="1"/>
        <v>48.84261885850448</v>
      </c>
      <c r="J129" s="89"/>
    </row>
    <row r="130" spans="1:10" s="3" customFormat="1" ht="78.75" customHeight="1" hidden="1">
      <c r="A130" s="2"/>
      <c r="B130" s="2"/>
      <c r="C130" s="139"/>
      <c r="D130" s="34" t="s">
        <v>22</v>
      </c>
      <c r="E130" s="143"/>
      <c r="F130" s="40"/>
      <c r="G130" s="53">
        <v>5287.8</v>
      </c>
      <c r="H130" s="41">
        <v>2582.7</v>
      </c>
      <c r="I130" s="67">
        <f t="shared" si="1"/>
        <v>48.84261885850448</v>
      </c>
      <c r="J130" s="89"/>
    </row>
    <row r="131" spans="1:10" s="3" customFormat="1" ht="15.75" customHeight="1" hidden="1">
      <c r="A131" s="2"/>
      <c r="B131" s="2"/>
      <c r="C131" s="139"/>
      <c r="D131" s="34" t="s">
        <v>162</v>
      </c>
      <c r="E131" s="143"/>
      <c r="F131" s="40"/>
      <c r="G131" s="53">
        <v>381.8</v>
      </c>
      <c r="H131" s="37">
        <v>280</v>
      </c>
      <c r="I131" s="67">
        <f t="shared" si="1"/>
        <v>73.33682556312205</v>
      </c>
      <c r="J131" s="89"/>
    </row>
    <row r="132" spans="1:10" s="3" customFormat="1" ht="15.75" customHeight="1" hidden="1">
      <c r="A132" s="2"/>
      <c r="B132" s="2"/>
      <c r="C132" s="139"/>
      <c r="D132" s="34"/>
      <c r="E132" s="143"/>
      <c r="F132" s="40"/>
      <c r="G132" s="53"/>
      <c r="H132" s="41"/>
      <c r="I132" s="67" t="e">
        <f t="shared" si="1"/>
        <v>#DIV/0!</v>
      </c>
      <c r="J132" s="89"/>
    </row>
    <row r="133" spans="1:10" s="3" customFormat="1" ht="15.75" customHeight="1" hidden="1">
      <c r="A133" s="2" t="s">
        <v>37</v>
      </c>
      <c r="B133" s="2" t="s">
        <v>22</v>
      </c>
      <c r="C133" s="139"/>
      <c r="D133" s="34"/>
      <c r="E133" s="143"/>
      <c r="F133" s="40"/>
      <c r="G133" s="53"/>
      <c r="H133" s="41"/>
      <c r="I133" s="67" t="e">
        <f t="shared" si="1"/>
        <v>#DIV/0!</v>
      </c>
      <c r="J133" s="89"/>
    </row>
    <row r="134" spans="1:10" s="3" customFormat="1" ht="78.75" customHeight="1" hidden="1">
      <c r="A134" s="2"/>
      <c r="B134" s="2"/>
      <c r="C134" s="139"/>
      <c r="D134" s="34" t="s">
        <v>22</v>
      </c>
      <c r="E134" s="143"/>
      <c r="F134" s="40"/>
      <c r="G134" s="53">
        <v>2.7</v>
      </c>
      <c r="H134" s="41">
        <v>0.9</v>
      </c>
      <c r="I134" s="67">
        <f aca="true" t="shared" si="2" ref="I134:I197">H134/G134*100</f>
        <v>33.33333333333333</v>
      </c>
      <c r="J134" s="89"/>
    </row>
    <row r="135" spans="1:10" s="3" customFormat="1" ht="31.5" customHeight="1" hidden="1">
      <c r="A135" s="2" t="s">
        <v>37</v>
      </c>
      <c r="B135" s="2" t="s">
        <v>17</v>
      </c>
      <c r="C135" s="139"/>
      <c r="D135" s="34" t="s">
        <v>17</v>
      </c>
      <c r="E135" s="143"/>
      <c r="F135" s="40"/>
      <c r="G135" s="53">
        <v>379.1</v>
      </c>
      <c r="H135" s="37">
        <v>279</v>
      </c>
      <c r="I135" s="67">
        <f t="shared" si="2"/>
        <v>73.5953574254814</v>
      </c>
      <c r="J135" s="89"/>
    </row>
    <row r="136" spans="1:10" s="3" customFormat="1" ht="15.75" customHeight="1" hidden="1">
      <c r="A136" s="2"/>
      <c r="B136" s="2"/>
      <c r="C136" s="139"/>
      <c r="D136" s="34" t="s">
        <v>25</v>
      </c>
      <c r="E136" s="143"/>
      <c r="F136" s="40"/>
      <c r="G136" s="53">
        <v>0.1</v>
      </c>
      <c r="H136" s="41">
        <v>0.1</v>
      </c>
      <c r="I136" s="67">
        <f t="shared" si="2"/>
        <v>100</v>
      </c>
      <c r="J136" s="89"/>
    </row>
    <row r="137" spans="1:10" s="3" customFormat="1" ht="34.5" customHeight="1">
      <c r="A137" s="2" t="s">
        <v>39</v>
      </c>
      <c r="B137" s="2" t="s">
        <v>12</v>
      </c>
      <c r="C137" s="139"/>
      <c r="D137" s="117" t="s">
        <v>39</v>
      </c>
      <c r="E137" s="143"/>
      <c r="F137" s="71"/>
      <c r="G137" s="72">
        <f>G138</f>
        <v>16718</v>
      </c>
      <c r="H137" s="72">
        <f>H138</f>
        <v>10919.099999999999</v>
      </c>
      <c r="I137" s="68">
        <f t="shared" si="2"/>
        <v>65.31343462136618</v>
      </c>
      <c r="J137" s="89"/>
    </row>
    <row r="138" spans="1:10" s="3" customFormat="1" ht="60.75" customHeight="1" hidden="1">
      <c r="A138" s="2" t="s">
        <v>18</v>
      </c>
      <c r="B138" s="2" t="s">
        <v>12</v>
      </c>
      <c r="C138" s="139"/>
      <c r="D138" s="121" t="s">
        <v>154</v>
      </c>
      <c r="E138" s="143"/>
      <c r="F138" s="40"/>
      <c r="G138" s="53">
        <f>G139</f>
        <v>16718</v>
      </c>
      <c r="H138" s="53">
        <f>H139</f>
        <v>10919.099999999999</v>
      </c>
      <c r="I138" s="67">
        <f t="shared" si="2"/>
        <v>65.31343462136618</v>
      </c>
      <c r="J138" s="89"/>
    </row>
    <row r="139" spans="1:10" s="3" customFormat="1" ht="159.75" customHeight="1" hidden="1">
      <c r="A139" s="2" t="s">
        <v>40</v>
      </c>
      <c r="B139" s="2" t="s">
        <v>12</v>
      </c>
      <c r="C139" s="139"/>
      <c r="D139" s="34" t="s">
        <v>201</v>
      </c>
      <c r="E139" s="143"/>
      <c r="F139" s="40"/>
      <c r="G139" s="53">
        <f>G140+G141+G142</f>
        <v>16718</v>
      </c>
      <c r="H139" s="53">
        <f>H140+H141+H142</f>
        <v>10919.099999999999</v>
      </c>
      <c r="I139" s="67">
        <f t="shared" si="2"/>
        <v>65.31343462136618</v>
      </c>
      <c r="J139" s="89"/>
    </row>
    <row r="140" spans="1:10" s="3" customFormat="1" ht="78.75" customHeight="1" hidden="1">
      <c r="A140" s="2" t="s">
        <v>40</v>
      </c>
      <c r="B140" s="2" t="s">
        <v>22</v>
      </c>
      <c r="C140" s="139"/>
      <c r="D140" s="34" t="s">
        <v>22</v>
      </c>
      <c r="E140" s="143"/>
      <c r="F140" s="40"/>
      <c r="G140" s="53">
        <v>16362.9</v>
      </c>
      <c r="H140" s="41">
        <v>10741.3</v>
      </c>
      <c r="I140" s="67">
        <f t="shared" si="2"/>
        <v>65.64423176820733</v>
      </c>
      <c r="J140" s="89"/>
    </row>
    <row r="141" spans="1:10" s="3" customFormat="1" ht="31.5" customHeight="1" hidden="1">
      <c r="A141" s="2" t="s">
        <v>40</v>
      </c>
      <c r="B141" s="2" t="s">
        <v>17</v>
      </c>
      <c r="C141" s="139"/>
      <c r="D141" s="34" t="s">
        <v>17</v>
      </c>
      <c r="E141" s="143"/>
      <c r="F141" s="40"/>
      <c r="G141" s="53">
        <v>163.3</v>
      </c>
      <c r="H141" s="41">
        <v>90</v>
      </c>
      <c r="I141" s="67">
        <f t="shared" si="2"/>
        <v>55.11328842620943</v>
      </c>
      <c r="J141" s="89"/>
    </row>
    <row r="142" spans="1:10" s="3" customFormat="1" ht="46.5" customHeight="1" hidden="1">
      <c r="A142" s="2"/>
      <c r="B142" s="2"/>
      <c r="C142" s="139"/>
      <c r="D142" s="34" t="s">
        <v>53</v>
      </c>
      <c r="E142" s="143"/>
      <c r="F142" s="40"/>
      <c r="G142" s="53">
        <v>191.8</v>
      </c>
      <c r="H142" s="41">
        <v>87.8</v>
      </c>
      <c r="I142" s="67">
        <f t="shared" si="2"/>
        <v>45.77685088633993</v>
      </c>
      <c r="J142" s="89"/>
    </row>
    <row r="143" spans="1:10" s="3" customFormat="1" ht="31.5">
      <c r="A143" s="2" t="s">
        <v>41</v>
      </c>
      <c r="B143" s="2" t="s">
        <v>12</v>
      </c>
      <c r="C143" s="140"/>
      <c r="D143" s="117" t="s">
        <v>41</v>
      </c>
      <c r="E143" s="144"/>
      <c r="F143" s="71"/>
      <c r="G143" s="72">
        <f>G144+G155+G153</f>
        <v>42254.8</v>
      </c>
      <c r="H143" s="72">
        <f>H144+H155+H153</f>
        <v>5758.0999999999985</v>
      </c>
      <c r="I143" s="68">
        <f t="shared" si="2"/>
        <v>13.627090886715823</v>
      </c>
      <c r="J143" s="89"/>
    </row>
    <row r="144" spans="1:10" s="3" customFormat="1" ht="63" customHeight="1" hidden="1">
      <c r="A144" s="2" t="s">
        <v>18</v>
      </c>
      <c r="B144" s="2" t="s">
        <v>12</v>
      </c>
      <c r="C144" s="104"/>
      <c r="D144" s="121" t="s">
        <v>154</v>
      </c>
      <c r="E144" s="11"/>
      <c r="F144" s="40"/>
      <c r="G144" s="53">
        <f>G145+G148</f>
        <v>10898.8</v>
      </c>
      <c r="H144" s="53">
        <f>H145+H148</f>
        <v>4974.199999999999</v>
      </c>
      <c r="I144" s="67">
        <f t="shared" si="2"/>
        <v>45.639886960032285</v>
      </c>
      <c r="J144" s="86"/>
    </row>
    <row r="145" spans="1:10" s="3" customFormat="1" ht="109.5" customHeight="1" hidden="1">
      <c r="A145" s="2" t="s">
        <v>42</v>
      </c>
      <c r="B145" s="2" t="s">
        <v>12</v>
      </c>
      <c r="C145" s="104"/>
      <c r="D145" s="34" t="s">
        <v>42</v>
      </c>
      <c r="E145" s="11"/>
      <c r="F145" s="40"/>
      <c r="G145" s="53">
        <f>G146+G147</f>
        <v>10742</v>
      </c>
      <c r="H145" s="53">
        <f>H146+H147</f>
        <v>4970.299999999999</v>
      </c>
      <c r="I145" s="67">
        <f t="shared" si="2"/>
        <v>46.26978216347049</v>
      </c>
      <c r="J145" s="86"/>
    </row>
    <row r="146" spans="1:10" s="3" customFormat="1" ht="31.5" hidden="1">
      <c r="A146" s="2" t="s">
        <v>42</v>
      </c>
      <c r="B146" s="2" t="s">
        <v>17</v>
      </c>
      <c r="C146" s="104"/>
      <c r="D146" s="34" t="s">
        <v>17</v>
      </c>
      <c r="E146" s="11"/>
      <c r="F146" s="40"/>
      <c r="G146" s="53">
        <v>211</v>
      </c>
      <c r="H146" s="41">
        <v>36.4</v>
      </c>
      <c r="I146" s="67">
        <f t="shared" si="2"/>
        <v>17.251184834123222</v>
      </c>
      <c r="J146" s="86"/>
    </row>
    <row r="147" spans="1:10" s="3" customFormat="1" ht="31.5" hidden="1">
      <c r="A147" s="2" t="s">
        <v>42</v>
      </c>
      <c r="B147" s="2" t="s">
        <v>43</v>
      </c>
      <c r="C147" s="104"/>
      <c r="D147" s="34" t="s">
        <v>43</v>
      </c>
      <c r="E147" s="11"/>
      <c r="F147" s="40"/>
      <c r="G147" s="53">
        <v>10531</v>
      </c>
      <c r="H147" s="41">
        <v>4933.9</v>
      </c>
      <c r="I147" s="67">
        <f t="shared" si="2"/>
        <v>46.85120121545911</v>
      </c>
      <c r="J147" s="86"/>
    </row>
    <row r="148" spans="1:10" s="3" customFormat="1" ht="145.5" customHeight="1" hidden="1">
      <c r="A148" s="2" t="s">
        <v>44</v>
      </c>
      <c r="B148" s="2" t="s">
        <v>12</v>
      </c>
      <c r="C148" s="104"/>
      <c r="D148" s="34" t="s">
        <v>44</v>
      </c>
      <c r="E148" s="11"/>
      <c r="F148" s="40"/>
      <c r="G148" s="53">
        <f>G149+G151</f>
        <v>156.8</v>
      </c>
      <c r="H148" s="53">
        <f>H149+H151</f>
        <v>3.9</v>
      </c>
      <c r="I148" s="67">
        <f t="shared" si="2"/>
        <v>2.4872448979591835</v>
      </c>
      <c r="J148" s="86"/>
    </row>
    <row r="149" spans="1:10" s="3" customFormat="1" ht="15.75" hidden="1">
      <c r="A149" s="2"/>
      <c r="B149" s="2"/>
      <c r="C149" s="104"/>
      <c r="D149" s="34"/>
      <c r="E149" s="11"/>
      <c r="F149" s="40"/>
      <c r="G149" s="53"/>
      <c r="H149" s="41"/>
      <c r="I149" s="67" t="e">
        <f t="shared" si="2"/>
        <v>#DIV/0!</v>
      </c>
      <c r="J149" s="86"/>
    </row>
    <row r="150" spans="1:10" s="3" customFormat="1" ht="15.75" hidden="1">
      <c r="A150" s="2"/>
      <c r="B150" s="2"/>
      <c r="C150" s="104"/>
      <c r="D150" s="34"/>
      <c r="E150" s="11"/>
      <c r="F150" s="40"/>
      <c r="G150" s="53"/>
      <c r="H150" s="41"/>
      <c r="I150" s="67" t="e">
        <f t="shared" si="2"/>
        <v>#DIV/0!</v>
      </c>
      <c r="J150" s="86"/>
    </row>
    <row r="151" spans="1:10" s="3" customFormat="1" ht="15.75" hidden="1">
      <c r="A151" s="2"/>
      <c r="B151" s="2"/>
      <c r="C151" s="104"/>
      <c r="D151" s="34" t="s">
        <v>159</v>
      </c>
      <c r="E151" s="145"/>
      <c r="F151" s="40"/>
      <c r="G151" s="53">
        <f>G152</f>
        <v>156.8</v>
      </c>
      <c r="H151" s="53">
        <f>H152</f>
        <v>3.9</v>
      </c>
      <c r="I151" s="67">
        <f t="shared" si="2"/>
        <v>2.4872448979591835</v>
      </c>
      <c r="J151" s="86"/>
    </row>
    <row r="152" spans="1:10" s="3" customFormat="1" ht="31.5" hidden="1">
      <c r="A152" s="2"/>
      <c r="B152" s="2"/>
      <c r="C152" s="104"/>
      <c r="D152" s="34" t="s">
        <v>17</v>
      </c>
      <c r="E152" s="145"/>
      <c r="F152" s="40"/>
      <c r="G152" s="53">
        <v>156.8</v>
      </c>
      <c r="H152" s="41">
        <v>3.9</v>
      </c>
      <c r="I152" s="67">
        <f t="shared" si="2"/>
        <v>2.4872448979591835</v>
      </c>
      <c r="J152" s="86"/>
    </row>
    <row r="153" spans="1:10" s="3" customFormat="1" ht="20.25" customHeight="1" hidden="1">
      <c r="A153" s="2"/>
      <c r="B153" s="2"/>
      <c r="C153" s="104"/>
      <c r="D153" s="34" t="s">
        <v>166</v>
      </c>
      <c r="E153" s="11"/>
      <c r="F153" s="40"/>
      <c r="G153" s="53">
        <f>G154</f>
        <v>31356</v>
      </c>
      <c r="H153" s="53">
        <f>H154</f>
        <v>783.9</v>
      </c>
      <c r="I153" s="67">
        <f t="shared" si="2"/>
        <v>2.5</v>
      </c>
      <c r="J153" s="86"/>
    </row>
    <row r="154" spans="1:10" s="3" customFormat="1" ht="46.5" customHeight="1" hidden="1">
      <c r="A154" s="2" t="s">
        <v>44</v>
      </c>
      <c r="B154" s="2" t="s">
        <v>45</v>
      </c>
      <c r="C154" s="104"/>
      <c r="D154" s="34" t="s">
        <v>45</v>
      </c>
      <c r="E154" s="11"/>
      <c r="F154" s="40"/>
      <c r="G154" s="53">
        <v>31356</v>
      </c>
      <c r="H154" s="41">
        <v>783.9</v>
      </c>
      <c r="I154" s="67">
        <f t="shared" si="2"/>
        <v>2.5</v>
      </c>
      <c r="J154" s="86"/>
    </row>
    <row r="155" spans="1:10" s="3" customFormat="1" ht="15.75" hidden="1">
      <c r="A155" s="2" t="s">
        <v>46</v>
      </c>
      <c r="B155" s="2" t="s">
        <v>12</v>
      </c>
      <c r="C155" s="104"/>
      <c r="D155" s="34"/>
      <c r="E155" s="11"/>
      <c r="F155" s="40"/>
      <c r="G155" s="53"/>
      <c r="H155" s="41"/>
      <c r="I155" s="68" t="e">
        <f t="shared" si="2"/>
        <v>#DIV/0!</v>
      </c>
      <c r="J155" s="86"/>
    </row>
    <row r="156" spans="1:10" s="3" customFormat="1" ht="15.75" hidden="1">
      <c r="A156" s="2" t="s">
        <v>46</v>
      </c>
      <c r="B156" s="2" t="s">
        <v>45</v>
      </c>
      <c r="C156" s="104"/>
      <c r="D156" s="34"/>
      <c r="E156" s="11"/>
      <c r="F156" s="40"/>
      <c r="G156" s="53"/>
      <c r="H156" s="41"/>
      <c r="I156" s="68" t="e">
        <f t="shared" si="2"/>
        <v>#DIV/0!</v>
      </c>
      <c r="J156" s="86"/>
    </row>
    <row r="157" spans="1:10" s="3" customFormat="1" ht="131.25" customHeight="1">
      <c r="A157" s="2" t="s">
        <v>47</v>
      </c>
      <c r="B157" s="2" t="s">
        <v>12</v>
      </c>
      <c r="C157" s="138" t="s">
        <v>214</v>
      </c>
      <c r="D157" s="105" t="s">
        <v>47</v>
      </c>
      <c r="E157" s="146" t="s">
        <v>204</v>
      </c>
      <c r="F157" s="69" t="s">
        <v>257</v>
      </c>
      <c r="G157" s="70">
        <f>G158+G168</f>
        <v>1622.9</v>
      </c>
      <c r="H157" s="70">
        <f>H158+H168</f>
        <v>328.40000000000003</v>
      </c>
      <c r="I157" s="68">
        <f t="shared" si="2"/>
        <v>20.23538110789328</v>
      </c>
      <c r="J157" s="89" t="s">
        <v>231</v>
      </c>
    </row>
    <row r="158" spans="1:10" s="3" customFormat="1" ht="16.5" customHeight="1">
      <c r="A158" s="2" t="s">
        <v>48</v>
      </c>
      <c r="B158" s="2" t="s">
        <v>12</v>
      </c>
      <c r="C158" s="139"/>
      <c r="D158" s="117" t="s">
        <v>48</v>
      </c>
      <c r="E158" s="147"/>
      <c r="F158" s="71"/>
      <c r="G158" s="72">
        <f>G159+G162</f>
        <v>154</v>
      </c>
      <c r="H158" s="72">
        <f>H159+H162</f>
        <v>109.2</v>
      </c>
      <c r="I158" s="68">
        <f t="shared" si="2"/>
        <v>70.9090909090909</v>
      </c>
      <c r="J158" s="89"/>
    </row>
    <row r="159" spans="1:10" s="3" customFormat="1" ht="15.75" customHeight="1" hidden="1">
      <c r="A159" s="2"/>
      <c r="B159" s="2"/>
      <c r="C159" s="139"/>
      <c r="D159" s="34"/>
      <c r="E159" s="147"/>
      <c r="F159" s="71"/>
      <c r="G159" s="72"/>
      <c r="H159" s="41"/>
      <c r="I159" s="68" t="e">
        <f t="shared" si="2"/>
        <v>#DIV/0!</v>
      </c>
      <c r="J159" s="89"/>
    </row>
    <row r="160" spans="1:10" s="3" customFormat="1" ht="32.25" customHeight="1" hidden="1">
      <c r="A160" s="2"/>
      <c r="B160" s="2"/>
      <c r="C160" s="139"/>
      <c r="D160" s="34"/>
      <c r="E160" s="147"/>
      <c r="F160" s="40"/>
      <c r="G160" s="53"/>
      <c r="H160" s="41"/>
      <c r="I160" s="68" t="e">
        <f t="shared" si="2"/>
        <v>#DIV/0!</v>
      </c>
      <c r="J160" s="89"/>
    </row>
    <row r="161" spans="1:10" s="3" customFormat="1" ht="15.75" customHeight="1" hidden="1">
      <c r="A161" s="2"/>
      <c r="B161" s="2"/>
      <c r="C161" s="139"/>
      <c r="D161" s="34"/>
      <c r="E161" s="147"/>
      <c r="F161" s="40"/>
      <c r="G161" s="53"/>
      <c r="H161" s="41"/>
      <c r="I161" s="68" t="e">
        <f t="shared" si="2"/>
        <v>#DIV/0!</v>
      </c>
      <c r="J161" s="89"/>
    </row>
    <row r="162" spans="1:10" s="3" customFormat="1" ht="16.5" customHeight="1" hidden="1">
      <c r="A162" s="2" t="s">
        <v>31</v>
      </c>
      <c r="B162" s="2" t="s">
        <v>12</v>
      </c>
      <c r="C162" s="139"/>
      <c r="D162" s="34" t="s">
        <v>31</v>
      </c>
      <c r="E162" s="147"/>
      <c r="F162" s="40"/>
      <c r="G162" s="53">
        <f>G163</f>
        <v>154</v>
      </c>
      <c r="H162" s="41">
        <f>H163</f>
        <v>109.2</v>
      </c>
      <c r="I162" s="67">
        <f t="shared" si="2"/>
        <v>70.9090909090909</v>
      </c>
      <c r="J162" s="89"/>
    </row>
    <row r="163" spans="1:10" s="3" customFormat="1" ht="15" customHeight="1" hidden="1">
      <c r="A163" s="2" t="s">
        <v>49</v>
      </c>
      <c r="B163" s="2" t="s">
        <v>12</v>
      </c>
      <c r="C163" s="139"/>
      <c r="D163" s="34" t="s">
        <v>49</v>
      </c>
      <c r="E163" s="147"/>
      <c r="F163" s="40"/>
      <c r="G163" s="53">
        <f>G164+G166+G167</f>
        <v>154</v>
      </c>
      <c r="H163" s="41">
        <v>109.2</v>
      </c>
      <c r="I163" s="67">
        <f t="shared" si="2"/>
        <v>70.9090909090909</v>
      </c>
      <c r="J163" s="89"/>
    </row>
    <row r="164" spans="1:10" s="3" customFormat="1" ht="15.75" customHeight="1" hidden="1">
      <c r="A164" s="2"/>
      <c r="B164" s="2"/>
      <c r="C164" s="139"/>
      <c r="D164" s="34"/>
      <c r="E164" s="147"/>
      <c r="F164" s="40"/>
      <c r="G164" s="53"/>
      <c r="H164" s="41"/>
      <c r="I164" s="67" t="e">
        <f t="shared" si="2"/>
        <v>#DIV/0!</v>
      </c>
      <c r="J164" s="89"/>
    </row>
    <row r="165" spans="1:10" s="3" customFormat="1" ht="0.75" customHeight="1" hidden="1">
      <c r="A165" s="2"/>
      <c r="B165" s="2"/>
      <c r="C165" s="139"/>
      <c r="D165" s="34"/>
      <c r="E165" s="147"/>
      <c r="F165" s="40"/>
      <c r="G165" s="53"/>
      <c r="H165" s="41"/>
      <c r="I165" s="67" t="e">
        <f t="shared" si="2"/>
        <v>#DIV/0!</v>
      </c>
      <c r="J165" s="89"/>
    </row>
    <row r="166" spans="1:10" s="3" customFormat="1" ht="31.5" customHeight="1" hidden="1">
      <c r="A166" s="2" t="s">
        <v>49</v>
      </c>
      <c r="B166" s="2" t="s">
        <v>17</v>
      </c>
      <c r="C166" s="139"/>
      <c r="D166" s="34" t="s">
        <v>17</v>
      </c>
      <c r="E166" s="147"/>
      <c r="F166" s="40"/>
      <c r="G166" s="53">
        <v>154</v>
      </c>
      <c r="H166" s="41">
        <v>109.2</v>
      </c>
      <c r="I166" s="67">
        <f t="shared" si="2"/>
        <v>70.9090909090909</v>
      </c>
      <c r="J166" s="89"/>
    </row>
    <row r="167" spans="1:10" s="3" customFormat="1" ht="15.75" customHeight="1" hidden="1">
      <c r="A167" s="2"/>
      <c r="B167" s="2"/>
      <c r="C167" s="139"/>
      <c r="D167" s="34"/>
      <c r="E167" s="147"/>
      <c r="F167" s="40"/>
      <c r="G167" s="53"/>
      <c r="H167" s="41"/>
      <c r="I167" s="68" t="e">
        <f t="shared" si="2"/>
        <v>#DIV/0!</v>
      </c>
      <c r="J167" s="89"/>
    </row>
    <row r="168" spans="1:10" s="3" customFormat="1" ht="49.5" customHeight="1">
      <c r="A168" s="2"/>
      <c r="B168" s="2"/>
      <c r="C168" s="140"/>
      <c r="D168" s="117" t="s">
        <v>158</v>
      </c>
      <c r="E168" s="148"/>
      <c r="F168" s="71"/>
      <c r="G168" s="72">
        <f>G169+G173+G177+G174</f>
        <v>1468.9</v>
      </c>
      <c r="H168" s="72">
        <f>H169+H173+H177+H174</f>
        <v>219.20000000000002</v>
      </c>
      <c r="I168" s="68">
        <f t="shared" si="2"/>
        <v>14.922731295527267</v>
      </c>
      <c r="J168" s="89"/>
    </row>
    <row r="169" spans="1:10" s="3" customFormat="1" ht="62.25" customHeight="1" hidden="1">
      <c r="A169" s="2"/>
      <c r="B169" s="2"/>
      <c r="C169" s="104"/>
      <c r="D169" s="34" t="s">
        <v>27</v>
      </c>
      <c r="E169" s="11"/>
      <c r="F169" s="40"/>
      <c r="G169" s="53">
        <f>G170</f>
        <v>908.2</v>
      </c>
      <c r="H169" s="53">
        <f>H170</f>
        <v>21.4</v>
      </c>
      <c r="I169" s="67">
        <f t="shared" si="2"/>
        <v>2.3563091829993392</v>
      </c>
      <c r="J169" s="86"/>
    </row>
    <row r="170" spans="1:10" s="3" customFormat="1" ht="78.75" customHeight="1" hidden="1">
      <c r="A170" s="2"/>
      <c r="B170" s="2"/>
      <c r="C170" s="104"/>
      <c r="D170" s="34" t="s">
        <v>165</v>
      </c>
      <c r="E170" s="11"/>
      <c r="F170" s="40"/>
      <c r="G170" s="53">
        <f>G171+G172</f>
        <v>908.2</v>
      </c>
      <c r="H170" s="53">
        <f>H171+H172</f>
        <v>21.4</v>
      </c>
      <c r="I170" s="67">
        <f t="shared" si="2"/>
        <v>2.3563091829993392</v>
      </c>
      <c r="J170" s="86"/>
    </row>
    <row r="171" spans="1:10" s="3" customFormat="1" ht="31.5" hidden="1">
      <c r="A171" s="2"/>
      <c r="B171" s="2"/>
      <c r="C171" s="104"/>
      <c r="D171" s="34" t="s">
        <v>17</v>
      </c>
      <c r="E171" s="11"/>
      <c r="F171" s="40"/>
      <c r="G171" s="53">
        <v>908.2</v>
      </c>
      <c r="H171" s="41">
        <v>21.4</v>
      </c>
      <c r="I171" s="67">
        <f t="shared" si="2"/>
        <v>2.3563091829993392</v>
      </c>
      <c r="J171" s="86"/>
    </row>
    <row r="172" spans="1:10" s="3" customFormat="1" ht="15.75" hidden="1">
      <c r="A172" s="2"/>
      <c r="B172" s="2"/>
      <c r="C172" s="104"/>
      <c r="D172" s="34"/>
      <c r="E172" s="11"/>
      <c r="F172" s="40"/>
      <c r="G172" s="53"/>
      <c r="H172" s="41"/>
      <c r="I172" s="67" t="e">
        <f t="shared" si="2"/>
        <v>#DIV/0!</v>
      </c>
      <c r="J172" s="86"/>
    </row>
    <row r="173" spans="1:10" s="3" customFormat="1" ht="15.75" hidden="1">
      <c r="A173" s="2"/>
      <c r="B173" s="2"/>
      <c r="C173" s="104"/>
      <c r="D173" s="34"/>
      <c r="E173" s="11"/>
      <c r="F173" s="40"/>
      <c r="G173" s="53"/>
      <c r="H173" s="41"/>
      <c r="I173" s="67" t="e">
        <f t="shared" si="2"/>
        <v>#DIV/0!</v>
      </c>
      <c r="J173" s="86"/>
    </row>
    <row r="174" spans="1:10" s="3" customFormat="1" ht="15.75" hidden="1">
      <c r="A174" s="2"/>
      <c r="B174" s="2"/>
      <c r="C174" s="104"/>
      <c r="D174" s="34"/>
      <c r="E174" s="11"/>
      <c r="F174" s="40"/>
      <c r="G174" s="53"/>
      <c r="H174" s="41"/>
      <c r="I174" s="67" t="e">
        <f t="shared" si="2"/>
        <v>#DIV/0!</v>
      </c>
      <c r="J174" s="86"/>
    </row>
    <row r="175" spans="1:10" s="3" customFormat="1" ht="15.75" hidden="1">
      <c r="A175" s="2"/>
      <c r="B175" s="2"/>
      <c r="C175" s="104"/>
      <c r="D175" s="34"/>
      <c r="E175" s="11"/>
      <c r="F175" s="40"/>
      <c r="G175" s="53"/>
      <c r="H175" s="41"/>
      <c r="I175" s="67" t="e">
        <f t="shared" si="2"/>
        <v>#DIV/0!</v>
      </c>
      <c r="J175" s="86"/>
    </row>
    <row r="176" spans="1:10" s="3" customFormat="1" ht="15.75" hidden="1">
      <c r="A176" s="2"/>
      <c r="B176" s="2"/>
      <c r="C176" s="104"/>
      <c r="D176" s="34"/>
      <c r="E176" s="11"/>
      <c r="F176" s="40"/>
      <c r="G176" s="53"/>
      <c r="H176" s="41"/>
      <c r="I176" s="67" t="e">
        <f t="shared" si="2"/>
        <v>#DIV/0!</v>
      </c>
      <c r="J176" s="86"/>
    </row>
    <row r="177" spans="1:10" s="3" customFormat="1" ht="31.5" hidden="1">
      <c r="A177" s="2"/>
      <c r="B177" s="2"/>
      <c r="C177" s="104"/>
      <c r="D177" s="34" t="s">
        <v>77</v>
      </c>
      <c r="E177" s="11"/>
      <c r="F177" s="40"/>
      <c r="G177" s="53">
        <f>G178+G179</f>
        <v>560.7</v>
      </c>
      <c r="H177" s="53">
        <f>H178+H179</f>
        <v>197.8</v>
      </c>
      <c r="I177" s="67">
        <f t="shared" si="2"/>
        <v>35.27733190654539</v>
      </c>
      <c r="J177" s="86"/>
    </row>
    <row r="178" spans="1:10" s="3" customFormat="1" ht="31.5" hidden="1">
      <c r="A178" s="2"/>
      <c r="B178" s="2"/>
      <c r="C178" s="104"/>
      <c r="D178" s="34" t="s">
        <v>17</v>
      </c>
      <c r="E178" s="11"/>
      <c r="F178" s="40"/>
      <c r="G178" s="53">
        <v>560.7</v>
      </c>
      <c r="H178" s="41">
        <v>197.8</v>
      </c>
      <c r="I178" s="67">
        <f t="shared" si="2"/>
        <v>35.27733190654539</v>
      </c>
      <c r="J178" s="86"/>
    </row>
    <row r="179" spans="1:10" s="3" customFormat="1" ht="15.75" hidden="1">
      <c r="A179" s="2"/>
      <c r="B179" s="2"/>
      <c r="C179" s="104"/>
      <c r="D179" s="34"/>
      <c r="E179" s="11"/>
      <c r="F179" s="40"/>
      <c r="G179" s="53"/>
      <c r="H179" s="41"/>
      <c r="I179" s="68" t="e">
        <f t="shared" si="2"/>
        <v>#DIV/0!</v>
      </c>
      <c r="J179" s="86"/>
    </row>
    <row r="180" spans="1:10" s="3" customFormat="1" ht="94.5" customHeight="1">
      <c r="A180" s="2" t="s">
        <v>50</v>
      </c>
      <c r="B180" s="2" t="s">
        <v>12</v>
      </c>
      <c r="C180" s="138" t="s">
        <v>10</v>
      </c>
      <c r="D180" s="105" t="s">
        <v>50</v>
      </c>
      <c r="E180" s="142" t="s">
        <v>204</v>
      </c>
      <c r="F180" s="69" t="s">
        <v>259</v>
      </c>
      <c r="G180" s="70">
        <f>G185+G207+G239+G253+G284</f>
        <v>43704.5</v>
      </c>
      <c r="H180" s="70">
        <f>H185+H207+H239+H253+H284</f>
        <v>24070.100000000002</v>
      </c>
      <c r="I180" s="68">
        <f t="shared" si="2"/>
        <v>55.07464906359758</v>
      </c>
      <c r="J180" s="89" t="s">
        <v>232</v>
      </c>
    </row>
    <row r="181" spans="1:10" s="25" customFormat="1" ht="15.75" customHeight="1" hidden="1">
      <c r="A181" s="24"/>
      <c r="B181" s="24"/>
      <c r="C181" s="139"/>
      <c r="D181" s="34"/>
      <c r="E181" s="143"/>
      <c r="F181" s="40"/>
      <c r="G181" s="53"/>
      <c r="H181" s="53"/>
      <c r="I181" s="68" t="e">
        <f t="shared" si="2"/>
        <v>#DIV/0!</v>
      </c>
      <c r="J181" s="89"/>
    </row>
    <row r="182" spans="1:10" s="25" customFormat="1" ht="15.75" customHeight="1" hidden="1">
      <c r="A182" s="26"/>
      <c r="B182" s="26"/>
      <c r="C182" s="139"/>
      <c r="D182" s="34"/>
      <c r="E182" s="143"/>
      <c r="F182" s="40"/>
      <c r="G182" s="53"/>
      <c r="H182" s="53"/>
      <c r="I182" s="68" t="e">
        <f t="shared" si="2"/>
        <v>#DIV/0!</v>
      </c>
      <c r="J182" s="89"/>
    </row>
    <row r="183" spans="1:10" s="25" customFormat="1" ht="15.75" customHeight="1" hidden="1">
      <c r="A183" s="26"/>
      <c r="B183" s="26"/>
      <c r="C183" s="139"/>
      <c r="D183" s="34"/>
      <c r="E183" s="143"/>
      <c r="F183" s="40"/>
      <c r="G183" s="53"/>
      <c r="H183" s="53"/>
      <c r="I183" s="68" t="e">
        <f t="shared" si="2"/>
        <v>#DIV/0!</v>
      </c>
      <c r="J183" s="89"/>
    </row>
    <row r="184" spans="1:10" s="25" customFormat="1" ht="15.75" customHeight="1" hidden="1">
      <c r="A184" s="24"/>
      <c r="B184" s="24"/>
      <c r="C184" s="139"/>
      <c r="D184" s="34"/>
      <c r="E184" s="143"/>
      <c r="F184" s="40"/>
      <c r="G184" s="53"/>
      <c r="H184" s="53"/>
      <c r="I184" s="68" t="e">
        <f t="shared" si="2"/>
        <v>#DIV/0!</v>
      </c>
      <c r="J184" s="89"/>
    </row>
    <row r="185" spans="1:10" s="3" customFormat="1" ht="31.5">
      <c r="A185" s="2" t="s">
        <v>51</v>
      </c>
      <c r="B185" s="2" t="s">
        <v>12</v>
      </c>
      <c r="C185" s="139"/>
      <c r="D185" s="117" t="s">
        <v>51</v>
      </c>
      <c r="E185" s="143"/>
      <c r="F185" s="71"/>
      <c r="G185" s="72">
        <f>G186+G193+G196+G189</f>
        <v>15185.6</v>
      </c>
      <c r="H185" s="72">
        <f>H186+H193+H196+H189</f>
        <v>8150.3</v>
      </c>
      <c r="I185" s="68">
        <f t="shared" si="2"/>
        <v>53.6712411758508</v>
      </c>
      <c r="J185" s="89"/>
    </row>
    <row r="186" spans="1:10" s="3" customFormat="1" ht="15.75" customHeight="1" hidden="1">
      <c r="A186" s="2" t="s">
        <v>52</v>
      </c>
      <c r="B186" s="2" t="s">
        <v>12</v>
      </c>
      <c r="C186" s="139"/>
      <c r="D186" s="34"/>
      <c r="E186" s="143"/>
      <c r="F186" s="40"/>
      <c r="G186" s="53"/>
      <c r="H186" s="53"/>
      <c r="I186" s="68" t="e">
        <f t="shared" si="2"/>
        <v>#DIV/0!</v>
      </c>
      <c r="J186" s="89"/>
    </row>
    <row r="187" spans="1:10" s="3" customFormat="1" ht="39" customHeight="1" hidden="1">
      <c r="A187" s="2" t="s">
        <v>16</v>
      </c>
      <c r="B187" s="2" t="s">
        <v>12</v>
      </c>
      <c r="C187" s="139"/>
      <c r="D187" s="34"/>
      <c r="E187" s="143"/>
      <c r="F187" s="40"/>
      <c r="G187" s="53"/>
      <c r="H187" s="53"/>
      <c r="I187" s="68" t="e">
        <f t="shared" si="2"/>
        <v>#DIV/0!</v>
      </c>
      <c r="J187" s="89"/>
    </row>
    <row r="188" spans="1:10" s="3" customFormat="1" ht="15.75" customHeight="1" hidden="1">
      <c r="A188" s="2" t="s">
        <v>16</v>
      </c>
      <c r="B188" s="2" t="s">
        <v>53</v>
      </c>
      <c r="C188" s="139"/>
      <c r="D188" s="34"/>
      <c r="E188" s="143"/>
      <c r="F188" s="40"/>
      <c r="G188" s="53"/>
      <c r="H188" s="53"/>
      <c r="I188" s="68" t="e">
        <f t="shared" si="2"/>
        <v>#DIV/0!</v>
      </c>
      <c r="J188" s="89"/>
    </row>
    <row r="189" spans="1:10" s="3" customFormat="1" ht="15.75" customHeight="1" hidden="1">
      <c r="A189" s="2"/>
      <c r="B189" s="2"/>
      <c r="C189" s="139"/>
      <c r="D189" s="34"/>
      <c r="E189" s="143"/>
      <c r="F189" s="40"/>
      <c r="G189" s="53"/>
      <c r="H189" s="53"/>
      <c r="I189" s="68" t="e">
        <f t="shared" si="2"/>
        <v>#DIV/0!</v>
      </c>
      <c r="J189" s="89"/>
    </row>
    <row r="190" spans="1:10" s="3" customFormat="1" ht="15.75" customHeight="1" hidden="1">
      <c r="A190" s="2"/>
      <c r="B190" s="2"/>
      <c r="C190" s="139"/>
      <c r="D190" s="34"/>
      <c r="E190" s="143"/>
      <c r="F190" s="40"/>
      <c r="G190" s="53"/>
      <c r="H190" s="53"/>
      <c r="I190" s="68" t="e">
        <f t="shared" si="2"/>
        <v>#DIV/0!</v>
      </c>
      <c r="J190" s="89"/>
    </row>
    <row r="191" spans="1:10" s="3" customFormat="1" ht="15.75" customHeight="1" hidden="1">
      <c r="A191" s="2"/>
      <c r="B191" s="2"/>
      <c r="C191" s="139"/>
      <c r="D191" s="34"/>
      <c r="E191" s="143"/>
      <c r="F191" s="40"/>
      <c r="G191" s="53"/>
      <c r="H191" s="53"/>
      <c r="I191" s="68" t="e">
        <f t="shared" si="2"/>
        <v>#DIV/0!</v>
      </c>
      <c r="J191" s="89"/>
    </row>
    <row r="192" spans="1:10" s="3" customFormat="1" ht="15.75" customHeight="1" hidden="1">
      <c r="A192" s="2"/>
      <c r="B192" s="2"/>
      <c r="C192" s="139"/>
      <c r="D192" s="34"/>
      <c r="E192" s="143"/>
      <c r="F192" s="40"/>
      <c r="G192" s="53"/>
      <c r="H192" s="53"/>
      <c r="I192" s="68" t="e">
        <f t="shared" si="2"/>
        <v>#DIV/0!</v>
      </c>
      <c r="J192" s="89"/>
    </row>
    <row r="193" spans="1:10" s="3" customFormat="1" ht="15.75" customHeight="1" hidden="1">
      <c r="A193" s="2"/>
      <c r="B193" s="2"/>
      <c r="C193" s="139"/>
      <c r="D193" s="34" t="s">
        <v>73</v>
      </c>
      <c r="E193" s="143"/>
      <c r="F193" s="40"/>
      <c r="G193" s="53">
        <f>G194</f>
        <v>4891.6</v>
      </c>
      <c r="H193" s="53">
        <f>H194</f>
        <v>2444.2</v>
      </c>
      <c r="I193" s="67">
        <f t="shared" si="2"/>
        <v>49.96729086597432</v>
      </c>
      <c r="J193" s="89"/>
    </row>
    <row r="194" spans="1:10" s="3" customFormat="1" ht="111" customHeight="1" hidden="1">
      <c r="A194" s="2"/>
      <c r="B194" s="2"/>
      <c r="C194" s="139"/>
      <c r="D194" s="34" t="s">
        <v>85</v>
      </c>
      <c r="E194" s="143"/>
      <c r="F194" s="40"/>
      <c r="G194" s="53">
        <f>G195</f>
        <v>4891.6</v>
      </c>
      <c r="H194" s="53">
        <f>H195</f>
        <v>2444.2</v>
      </c>
      <c r="I194" s="67">
        <f t="shared" si="2"/>
        <v>49.96729086597432</v>
      </c>
      <c r="J194" s="89"/>
    </row>
    <row r="195" spans="1:10" s="3" customFormat="1" ht="45.75" customHeight="1" hidden="1">
      <c r="A195" s="2"/>
      <c r="B195" s="2"/>
      <c r="C195" s="139"/>
      <c r="D195" s="34" t="s">
        <v>53</v>
      </c>
      <c r="E195" s="143"/>
      <c r="F195" s="40"/>
      <c r="G195" s="53">
        <v>4891.6</v>
      </c>
      <c r="H195" s="41">
        <v>2444.2</v>
      </c>
      <c r="I195" s="67">
        <f t="shared" si="2"/>
        <v>49.96729086597432</v>
      </c>
      <c r="J195" s="89"/>
    </row>
    <row r="196" spans="1:10" s="3" customFormat="1" ht="31.5" customHeight="1" hidden="1">
      <c r="A196" s="2" t="s">
        <v>23</v>
      </c>
      <c r="B196" s="2" t="s">
        <v>12</v>
      </c>
      <c r="C196" s="139"/>
      <c r="D196" s="34" t="s">
        <v>23</v>
      </c>
      <c r="E196" s="143"/>
      <c r="F196" s="40"/>
      <c r="G196" s="53">
        <f>G197+G204</f>
        <v>10294</v>
      </c>
      <c r="H196" s="53">
        <f>H197+H204</f>
        <v>5706.1</v>
      </c>
      <c r="I196" s="67">
        <f t="shared" si="2"/>
        <v>55.43131921507675</v>
      </c>
      <c r="J196" s="89"/>
    </row>
    <row r="197" spans="1:10" s="3" customFormat="1" ht="15.75" customHeight="1" hidden="1">
      <c r="A197" s="2" t="s">
        <v>54</v>
      </c>
      <c r="B197" s="2" t="s">
        <v>12</v>
      </c>
      <c r="C197" s="139"/>
      <c r="D197" s="34" t="s">
        <v>54</v>
      </c>
      <c r="E197" s="143"/>
      <c r="F197" s="40"/>
      <c r="G197" s="53">
        <f>G200+G202</f>
        <v>5590.5</v>
      </c>
      <c r="H197" s="53">
        <f>H200+H202</f>
        <v>3036.1</v>
      </c>
      <c r="I197" s="67">
        <f t="shared" si="2"/>
        <v>54.308201413111526</v>
      </c>
      <c r="J197" s="89"/>
    </row>
    <row r="198" spans="1:10" s="3" customFormat="1" ht="15.75" customHeight="1" hidden="1">
      <c r="A198" s="2" t="s">
        <v>54</v>
      </c>
      <c r="B198" s="2" t="s">
        <v>22</v>
      </c>
      <c r="C198" s="139"/>
      <c r="D198" s="34"/>
      <c r="E198" s="143"/>
      <c r="F198" s="40"/>
      <c r="G198" s="53"/>
      <c r="H198" s="41"/>
      <c r="I198" s="67" t="e">
        <f aca="true" t="shared" si="3" ref="I198:I261">H198/G198*100</f>
        <v>#DIV/0!</v>
      </c>
      <c r="J198" s="89"/>
    </row>
    <row r="199" spans="1:10" s="3" customFormat="1" ht="15.75" customHeight="1" hidden="1">
      <c r="A199" s="2" t="s">
        <v>54</v>
      </c>
      <c r="B199" s="2" t="s">
        <v>17</v>
      </c>
      <c r="C199" s="139"/>
      <c r="D199" s="34"/>
      <c r="E199" s="143"/>
      <c r="F199" s="40"/>
      <c r="G199" s="53"/>
      <c r="H199" s="41"/>
      <c r="I199" s="67" t="e">
        <f t="shared" si="3"/>
        <v>#DIV/0!</v>
      </c>
      <c r="J199" s="89"/>
    </row>
    <row r="200" spans="1:10" s="3" customFormat="1" ht="15.75" customHeight="1" hidden="1">
      <c r="A200" s="2"/>
      <c r="B200" s="2"/>
      <c r="C200" s="139"/>
      <c r="D200" s="34" t="s">
        <v>160</v>
      </c>
      <c r="E200" s="143"/>
      <c r="F200" s="40"/>
      <c r="G200" s="53">
        <v>55.7</v>
      </c>
      <c r="H200" s="41">
        <v>26.6</v>
      </c>
      <c r="I200" s="67">
        <f t="shared" si="3"/>
        <v>47.75583482944345</v>
      </c>
      <c r="J200" s="89"/>
    </row>
    <row r="201" spans="1:10" s="3" customFormat="1" ht="48.75" customHeight="1" hidden="1">
      <c r="A201" s="2"/>
      <c r="B201" s="2"/>
      <c r="C201" s="139"/>
      <c r="D201" s="34" t="s">
        <v>53</v>
      </c>
      <c r="E201" s="143"/>
      <c r="F201" s="40"/>
      <c r="G201" s="53">
        <v>55.7</v>
      </c>
      <c r="H201" s="41">
        <v>26.6</v>
      </c>
      <c r="I201" s="67">
        <f t="shared" si="3"/>
        <v>47.75583482944345</v>
      </c>
      <c r="J201" s="89"/>
    </row>
    <row r="202" spans="1:10" s="3" customFormat="1" ht="15.75" customHeight="1" hidden="1">
      <c r="A202" s="2"/>
      <c r="B202" s="2"/>
      <c r="C202" s="139"/>
      <c r="D202" s="34" t="s">
        <v>162</v>
      </c>
      <c r="E202" s="143"/>
      <c r="F202" s="40"/>
      <c r="G202" s="53">
        <v>5534.8</v>
      </c>
      <c r="H202" s="53">
        <f>H203</f>
        <v>3009.5</v>
      </c>
      <c r="I202" s="67">
        <f t="shared" si="3"/>
        <v>54.374141793741416</v>
      </c>
      <c r="J202" s="89"/>
    </row>
    <row r="203" spans="1:10" s="3" customFormat="1" ht="45.75" customHeight="1" hidden="1">
      <c r="A203" s="2" t="s">
        <v>54</v>
      </c>
      <c r="B203" s="2" t="s">
        <v>53</v>
      </c>
      <c r="C203" s="139"/>
      <c r="D203" s="34" t="s">
        <v>53</v>
      </c>
      <c r="E203" s="143"/>
      <c r="F203" s="40"/>
      <c r="G203" s="53">
        <v>5534.8</v>
      </c>
      <c r="H203" s="41">
        <v>3009.5</v>
      </c>
      <c r="I203" s="67">
        <f t="shared" si="3"/>
        <v>54.374141793741416</v>
      </c>
      <c r="J203" s="89"/>
    </row>
    <row r="204" spans="1:10" s="3" customFormat="1" ht="31.5" customHeight="1" hidden="1">
      <c r="A204" s="2"/>
      <c r="B204" s="2"/>
      <c r="C204" s="139"/>
      <c r="D204" s="34" t="s">
        <v>144</v>
      </c>
      <c r="E204" s="143"/>
      <c r="F204" s="40"/>
      <c r="G204" s="53">
        <f>G205+G206</f>
        <v>4703.5</v>
      </c>
      <c r="H204" s="53">
        <f>H205+H206</f>
        <v>2670</v>
      </c>
      <c r="I204" s="67">
        <f t="shared" si="3"/>
        <v>56.7662379079409</v>
      </c>
      <c r="J204" s="89"/>
    </row>
    <row r="205" spans="1:10" s="3" customFormat="1" ht="78.75" customHeight="1" hidden="1">
      <c r="A205" s="2"/>
      <c r="B205" s="2"/>
      <c r="C205" s="139"/>
      <c r="D205" s="34" t="s">
        <v>22</v>
      </c>
      <c r="E205" s="143"/>
      <c r="F205" s="40"/>
      <c r="G205" s="53">
        <v>4615.1</v>
      </c>
      <c r="H205" s="41">
        <v>2638.9</v>
      </c>
      <c r="I205" s="67">
        <f t="shared" si="3"/>
        <v>57.179692747719436</v>
      </c>
      <c r="J205" s="89"/>
    </row>
    <row r="206" spans="1:10" s="3" customFormat="1" ht="31.5" customHeight="1" hidden="1">
      <c r="A206" s="2"/>
      <c r="B206" s="2"/>
      <c r="C206" s="139"/>
      <c r="D206" s="34" t="s">
        <v>17</v>
      </c>
      <c r="E206" s="143"/>
      <c r="F206" s="40"/>
      <c r="G206" s="53">
        <v>88.4</v>
      </c>
      <c r="H206" s="41">
        <v>31.1</v>
      </c>
      <c r="I206" s="67">
        <f t="shared" si="3"/>
        <v>35.18099547511312</v>
      </c>
      <c r="J206" s="89"/>
    </row>
    <row r="207" spans="1:10" s="3" customFormat="1" ht="63" customHeight="1">
      <c r="A207" s="2" t="s">
        <v>55</v>
      </c>
      <c r="B207" s="2" t="s">
        <v>12</v>
      </c>
      <c r="C207" s="139"/>
      <c r="D207" s="117" t="s">
        <v>55</v>
      </c>
      <c r="E207" s="143"/>
      <c r="F207" s="71"/>
      <c r="G207" s="72">
        <f>G217+G219+G221+G225</f>
        <v>12092.399999999998</v>
      </c>
      <c r="H207" s="72">
        <f>H217+H219+H221+H225</f>
        <v>6528.1</v>
      </c>
      <c r="I207" s="68">
        <f t="shared" si="3"/>
        <v>53.985147696073575</v>
      </c>
      <c r="J207" s="89"/>
    </row>
    <row r="208" spans="1:10" s="3" customFormat="1" ht="15.75" customHeight="1" hidden="1">
      <c r="A208" s="2" t="s">
        <v>15</v>
      </c>
      <c r="B208" s="2" t="s">
        <v>12</v>
      </c>
      <c r="C208" s="139"/>
      <c r="D208" s="34"/>
      <c r="E208" s="143"/>
      <c r="F208" s="40"/>
      <c r="G208" s="53"/>
      <c r="H208" s="41"/>
      <c r="I208" s="68" t="e">
        <f t="shared" si="3"/>
        <v>#DIV/0!</v>
      </c>
      <c r="J208" s="89"/>
    </row>
    <row r="209" spans="1:10" s="3" customFormat="1" ht="35.25" customHeight="1" hidden="1">
      <c r="A209" s="2" t="s">
        <v>56</v>
      </c>
      <c r="B209" s="2" t="s">
        <v>12</v>
      </c>
      <c r="C209" s="139"/>
      <c r="D209" s="34"/>
      <c r="E209" s="143"/>
      <c r="F209" s="40"/>
      <c r="G209" s="53"/>
      <c r="H209" s="41"/>
      <c r="I209" s="68" t="e">
        <f t="shared" si="3"/>
        <v>#DIV/0!</v>
      </c>
      <c r="J209" s="89"/>
    </row>
    <row r="210" spans="1:10" s="3" customFormat="1" ht="15.75" customHeight="1" hidden="1">
      <c r="A210" s="2" t="s">
        <v>56</v>
      </c>
      <c r="B210" s="2" t="s">
        <v>22</v>
      </c>
      <c r="C210" s="139"/>
      <c r="D210" s="34"/>
      <c r="E210" s="143"/>
      <c r="F210" s="40"/>
      <c r="G210" s="53"/>
      <c r="H210" s="41"/>
      <c r="I210" s="68" t="e">
        <f t="shared" si="3"/>
        <v>#DIV/0!</v>
      </c>
      <c r="J210" s="89"/>
    </row>
    <row r="211" spans="1:10" s="3" customFormat="1" ht="15.75" customHeight="1" hidden="1">
      <c r="A211" s="2"/>
      <c r="B211" s="2"/>
      <c r="C211" s="139"/>
      <c r="D211" s="126"/>
      <c r="E211" s="143"/>
      <c r="F211" s="40"/>
      <c r="G211" s="53"/>
      <c r="H211" s="41"/>
      <c r="I211" s="68" t="e">
        <f t="shared" si="3"/>
        <v>#DIV/0!</v>
      </c>
      <c r="J211" s="89"/>
    </row>
    <row r="212" spans="1:10" s="3" customFormat="1" ht="15.75" customHeight="1" hidden="1">
      <c r="A212" s="2"/>
      <c r="B212" s="2"/>
      <c r="C212" s="139"/>
      <c r="D212" s="126"/>
      <c r="E212" s="143"/>
      <c r="F212" s="40"/>
      <c r="G212" s="53"/>
      <c r="H212" s="41"/>
      <c r="I212" s="68" t="e">
        <f t="shared" si="3"/>
        <v>#DIV/0!</v>
      </c>
      <c r="J212" s="89"/>
    </row>
    <row r="213" spans="1:10" s="3" customFormat="1" ht="15.75" customHeight="1" hidden="1">
      <c r="A213" s="2"/>
      <c r="B213" s="2"/>
      <c r="C213" s="139"/>
      <c r="D213" s="32"/>
      <c r="E213" s="143"/>
      <c r="F213" s="40"/>
      <c r="G213" s="53"/>
      <c r="H213" s="41"/>
      <c r="I213" s="68" t="e">
        <f t="shared" si="3"/>
        <v>#DIV/0!</v>
      </c>
      <c r="J213" s="89"/>
    </row>
    <row r="214" spans="1:10" s="3" customFormat="1" ht="15.75" customHeight="1" hidden="1">
      <c r="A214" s="2"/>
      <c r="B214" s="2"/>
      <c r="C214" s="139"/>
      <c r="D214" s="28"/>
      <c r="E214" s="143"/>
      <c r="F214" s="40"/>
      <c r="G214" s="53"/>
      <c r="H214" s="41"/>
      <c r="I214" s="68" t="e">
        <f t="shared" si="3"/>
        <v>#DIV/0!</v>
      </c>
      <c r="J214" s="89"/>
    </row>
    <row r="215" spans="1:10" s="3" customFormat="1" ht="15.75" customHeight="1" hidden="1">
      <c r="A215" s="2"/>
      <c r="B215" s="2"/>
      <c r="C215" s="139"/>
      <c r="D215" s="124"/>
      <c r="E215" s="143"/>
      <c r="F215" s="35"/>
      <c r="G215" s="52"/>
      <c r="H215" s="37"/>
      <c r="I215" s="68" t="e">
        <f t="shared" si="3"/>
        <v>#DIV/0!</v>
      </c>
      <c r="J215" s="89"/>
    </row>
    <row r="216" spans="1:10" s="3" customFormat="1" ht="15.75" customHeight="1" hidden="1">
      <c r="A216" s="2"/>
      <c r="B216" s="2"/>
      <c r="C216" s="139"/>
      <c r="D216" s="124"/>
      <c r="E216" s="143"/>
      <c r="F216" s="35"/>
      <c r="G216" s="52"/>
      <c r="H216" s="37"/>
      <c r="I216" s="68" t="e">
        <f t="shared" si="3"/>
        <v>#DIV/0!</v>
      </c>
      <c r="J216" s="89"/>
    </row>
    <row r="217" spans="1:10" s="3" customFormat="1" ht="63" customHeight="1" hidden="1">
      <c r="A217" s="2"/>
      <c r="B217" s="2"/>
      <c r="C217" s="139"/>
      <c r="D217" s="124" t="s">
        <v>183</v>
      </c>
      <c r="E217" s="143"/>
      <c r="F217" s="40"/>
      <c r="G217" s="53">
        <v>34.4</v>
      </c>
      <c r="H217" s="37">
        <v>0</v>
      </c>
      <c r="I217" s="67">
        <f t="shared" si="3"/>
        <v>0</v>
      </c>
      <c r="J217" s="89"/>
    </row>
    <row r="218" spans="1:10" s="3" customFormat="1" ht="31.5" customHeight="1" hidden="1">
      <c r="A218" s="2"/>
      <c r="B218" s="2"/>
      <c r="C218" s="139"/>
      <c r="D218" s="124" t="s">
        <v>174</v>
      </c>
      <c r="E218" s="143"/>
      <c r="F218" s="40"/>
      <c r="G218" s="53">
        <v>34.4</v>
      </c>
      <c r="H218" s="37">
        <v>0</v>
      </c>
      <c r="I218" s="67">
        <f t="shared" si="3"/>
        <v>0</v>
      </c>
      <c r="J218" s="89"/>
    </row>
    <row r="219" spans="1:10" s="3" customFormat="1" ht="78.75" customHeight="1" hidden="1">
      <c r="A219" s="2"/>
      <c r="B219" s="2"/>
      <c r="C219" s="139"/>
      <c r="D219" s="124" t="s">
        <v>184</v>
      </c>
      <c r="E219" s="143"/>
      <c r="F219" s="40"/>
      <c r="G219" s="53">
        <v>1.8</v>
      </c>
      <c r="H219" s="37">
        <v>0</v>
      </c>
      <c r="I219" s="67">
        <f t="shared" si="3"/>
        <v>0</v>
      </c>
      <c r="J219" s="89"/>
    </row>
    <row r="220" spans="1:10" s="3" customFormat="1" ht="31.5" customHeight="1" hidden="1">
      <c r="A220" s="2"/>
      <c r="B220" s="2"/>
      <c r="C220" s="139"/>
      <c r="D220" s="124" t="s">
        <v>174</v>
      </c>
      <c r="E220" s="143"/>
      <c r="F220" s="40"/>
      <c r="G220" s="53">
        <v>1.8</v>
      </c>
      <c r="H220" s="37">
        <v>0</v>
      </c>
      <c r="I220" s="67">
        <f t="shared" si="3"/>
        <v>0</v>
      </c>
      <c r="J220" s="89"/>
    </row>
    <row r="221" spans="1:10" s="3" customFormat="1" ht="15.75" customHeight="1" hidden="1">
      <c r="A221" s="2"/>
      <c r="B221" s="2"/>
      <c r="C221" s="139"/>
      <c r="D221" s="34" t="s">
        <v>73</v>
      </c>
      <c r="E221" s="143"/>
      <c r="F221" s="40"/>
      <c r="G221" s="53">
        <f>G222</f>
        <v>3606.5</v>
      </c>
      <c r="H221" s="53">
        <f>H222</f>
        <v>1857.8</v>
      </c>
      <c r="I221" s="67">
        <f t="shared" si="3"/>
        <v>51.51254679051712</v>
      </c>
      <c r="J221" s="89"/>
    </row>
    <row r="222" spans="1:10" s="3" customFormat="1" ht="109.5" customHeight="1" hidden="1">
      <c r="A222" s="2"/>
      <c r="B222" s="2"/>
      <c r="C222" s="139"/>
      <c r="D222" s="34" t="s">
        <v>85</v>
      </c>
      <c r="E222" s="143"/>
      <c r="F222" s="40"/>
      <c r="G222" s="53">
        <f>G223+G224</f>
        <v>3606.5</v>
      </c>
      <c r="H222" s="53">
        <f>H223+H224</f>
        <v>1857.8</v>
      </c>
      <c r="I222" s="67">
        <f t="shared" si="3"/>
        <v>51.51254679051712</v>
      </c>
      <c r="J222" s="89"/>
    </row>
    <row r="223" spans="1:10" s="3" customFormat="1" ht="78.75" customHeight="1" hidden="1">
      <c r="A223" s="2"/>
      <c r="B223" s="2"/>
      <c r="C223" s="139"/>
      <c r="D223" s="34" t="s">
        <v>22</v>
      </c>
      <c r="E223" s="143"/>
      <c r="F223" s="40"/>
      <c r="G223" s="53">
        <v>2630.7</v>
      </c>
      <c r="H223" s="41">
        <v>1325.8</v>
      </c>
      <c r="I223" s="67">
        <f t="shared" si="3"/>
        <v>50.39723267571369</v>
      </c>
      <c r="J223" s="89"/>
    </row>
    <row r="224" spans="1:10" s="3" customFormat="1" ht="31.5" customHeight="1" hidden="1">
      <c r="A224" s="2"/>
      <c r="B224" s="2"/>
      <c r="C224" s="139"/>
      <c r="D224" s="34" t="s">
        <v>17</v>
      </c>
      <c r="E224" s="143"/>
      <c r="F224" s="40"/>
      <c r="G224" s="53">
        <v>975.8</v>
      </c>
      <c r="H224" s="41">
        <v>532</v>
      </c>
      <c r="I224" s="67">
        <f t="shared" si="3"/>
        <v>54.51936872309899</v>
      </c>
      <c r="J224" s="89"/>
    </row>
    <row r="225" spans="1:10" s="3" customFormat="1" ht="31.5" customHeight="1" hidden="1">
      <c r="A225" s="2" t="s">
        <v>23</v>
      </c>
      <c r="B225" s="2" t="s">
        <v>12</v>
      </c>
      <c r="C225" s="139"/>
      <c r="D225" s="34" t="s">
        <v>23</v>
      </c>
      <c r="E225" s="143"/>
      <c r="F225" s="40"/>
      <c r="G225" s="53">
        <f>G226</f>
        <v>8449.699999999999</v>
      </c>
      <c r="H225" s="53">
        <f>H226</f>
        <v>4670.3</v>
      </c>
      <c r="I225" s="67">
        <f t="shared" si="3"/>
        <v>55.271784797093396</v>
      </c>
      <c r="J225" s="89"/>
    </row>
    <row r="226" spans="1:10" s="3" customFormat="1" ht="15.75" customHeight="1" hidden="1">
      <c r="A226" s="2" t="s">
        <v>57</v>
      </c>
      <c r="B226" s="2" t="s">
        <v>12</v>
      </c>
      <c r="C226" s="139"/>
      <c r="D226" s="34" t="s">
        <v>57</v>
      </c>
      <c r="E226" s="143"/>
      <c r="F226" s="40"/>
      <c r="G226" s="53">
        <f>G227+G228+G229</f>
        <v>8449.699999999999</v>
      </c>
      <c r="H226" s="53">
        <f>H227+H228+H229</f>
        <v>4670.3</v>
      </c>
      <c r="I226" s="67">
        <f t="shared" si="3"/>
        <v>55.271784797093396</v>
      </c>
      <c r="J226" s="89"/>
    </row>
    <row r="227" spans="1:10" s="3" customFormat="1" ht="78.75" customHeight="1" hidden="1">
      <c r="A227" s="2" t="s">
        <v>57</v>
      </c>
      <c r="B227" s="2" t="s">
        <v>22</v>
      </c>
      <c r="C227" s="139"/>
      <c r="D227" s="34" t="s">
        <v>22</v>
      </c>
      <c r="E227" s="143"/>
      <c r="F227" s="40"/>
      <c r="G227" s="53">
        <v>7078.5</v>
      </c>
      <c r="H227" s="41">
        <v>3564.1</v>
      </c>
      <c r="I227" s="67">
        <f t="shared" si="3"/>
        <v>50.3510630783358</v>
      </c>
      <c r="J227" s="89"/>
    </row>
    <row r="228" spans="1:10" s="3" customFormat="1" ht="31.5" customHeight="1" hidden="1">
      <c r="A228" s="2" t="s">
        <v>57</v>
      </c>
      <c r="B228" s="2" t="s">
        <v>17</v>
      </c>
      <c r="C228" s="139"/>
      <c r="D228" s="34" t="s">
        <v>17</v>
      </c>
      <c r="E228" s="143"/>
      <c r="F228" s="40"/>
      <c r="G228" s="53">
        <v>1358.8</v>
      </c>
      <c r="H228" s="41">
        <v>1100</v>
      </c>
      <c r="I228" s="67">
        <f t="shared" si="3"/>
        <v>80.95378274948484</v>
      </c>
      <c r="J228" s="89"/>
    </row>
    <row r="229" spans="1:10" s="3" customFormat="1" ht="15.75" customHeight="1" hidden="1">
      <c r="A229" s="2"/>
      <c r="B229" s="2"/>
      <c r="C229" s="139"/>
      <c r="D229" s="34" t="s">
        <v>25</v>
      </c>
      <c r="E229" s="143"/>
      <c r="F229" s="40"/>
      <c r="G229" s="53">
        <v>12.4</v>
      </c>
      <c r="H229" s="41">
        <v>6.2</v>
      </c>
      <c r="I229" s="67">
        <f t="shared" si="3"/>
        <v>50</v>
      </c>
      <c r="J229" s="89"/>
    </row>
    <row r="230" spans="1:10" s="3" customFormat="1" ht="15.75" customHeight="1" hidden="1">
      <c r="A230" s="2"/>
      <c r="B230" s="2"/>
      <c r="C230" s="139"/>
      <c r="D230" s="129"/>
      <c r="E230" s="143"/>
      <c r="F230" s="40"/>
      <c r="G230" s="53"/>
      <c r="H230" s="41"/>
      <c r="I230" s="68" t="e">
        <f t="shared" si="3"/>
        <v>#DIV/0!</v>
      </c>
      <c r="J230" s="89"/>
    </row>
    <row r="231" spans="1:10" s="3" customFormat="1" ht="15.75" customHeight="1" hidden="1">
      <c r="A231" s="2"/>
      <c r="B231" s="2"/>
      <c r="C231" s="139"/>
      <c r="E231" s="143"/>
      <c r="F231" s="63"/>
      <c r="G231" s="63"/>
      <c r="H231" s="41"/>
      <c r="I231" s="68" t="e">
        <f t="shared" si="3"/>
        <v>#DIV/0!</v>
      </c>
      <c r="J231" s="89"/>
    </row>
    <row r="232" spans="1:10" s="3" customFormat="1" ht="15.75" customHeight="1" hidden="1">
      <c r="A232" s="2"/>
      <c r="B232" s="2"/>
      <c r="C232" s="139"/>
      <c r="E232" s="143"/>
      <c r="F232" s="63"/>
      <c r="G232" s="63"/>
      <c r="H232" s="41"/>
      <c r="I232" s="68" t="e">
        <f t="shared" si="3"/>
        <v>#DIV/0!</v>
      </c>
      <c r="J232" s="89"/>
    </row>
    <row r="233" spans="1:10" s="3" customFormat="1" ht="15.75" customHeight="1" hidden="1">
      <c r="A233" s="2"/>
      <c r="B233" s="2"/>
      <c r="C233" s="139"/>
      <c r="E233" s="143"/>
      <c r="F233" s="63"/>
      <c r="G233" s="63"/>
      <c r="H233" s="41"/>
      <c r="I233" s="68" t="e">
        <f t="shared" si="3"/>
        <v>#DIV/0!</v>
      </c>
      <c r="J233" s="89"/>
    </row>
    <row r="234" spans="1:10" s="3" customFormat="1" ht="15.75" customHeight="1" hidden="1">
      <c r="A234" s="2"/>
      <c r="B234" s="2"/>
      <c r="C234" s="139"/>
      <c r="E234" s="143"/>
      <c r="F234" s="63"/>
      <c r="G234" s="63"/>
      <c r="H234" s="41"/>
      <c r="I234" s="68" t="e">
        <f t="shared" si="3"/>
        <v>#DIV/0!</v>
      </c>
      <c r="J234" s="89"/>
    </row>
    <row r="235" spans="1:10" s="3" customFormat="1" ht="15.75" customHeight="1" hidden="1">
      <c r="A235" s="2"/>
      <c r="B235" s="2"/>
      <c r="C235" s="139"/>
      <c r="E235" s="143"/>
      <c r="F235" s="63"/>
      <c r="G235" s="63"/>
      <c r="H235" s="41"/>
      <c r="I235" s="68" t="e">
        <f t="shared" si="3"/>
        <v>#DIV/0!</v>
      </c>
      <c r="J235" s="89"/>
    </row>
    <row r="236" spans="1:10" s="3" customFormat="1" ht="15.75" customHeight="1" hidden="1">
      <c r="A236" s="2"/>
      <c r="B236" s="2"/>
      <c r="C236" s="139"/>
      <c r="E236" s="143"/>
      <c r="F236" s="63"/>
      <c r="G236" s="63"/>
      <c r="H236" s="41"/>
      <c r="I236" s="68" t="e">
        <f t="shared" si="3"/>
        <v>#DIV/0!</v>
      </c>
      <c r="J236" s="89"/>
    </row>
    <row r="237" spans="1:10" s="3" customFormat="1" ht="15.75" customHeight="1" hidden="1">
      <c r="A237" s="2"/>
      <c r="B237" s="2"/>
      <c r="C237" s="139"/>
      <c r="E237" s="143"/>
      <c r="F237" s="63"/>
      <c r="G237" s="63"/>
      <c r="H237" s="41"/>
      <c r="I237" s="68" t="e">
        <f t="shared" si="3"/>
        <v>#DIV/0!</v>
      </c>
      <c r="J237" s="89"/>
    </row>
    <row r="238" spans="1:10" s="3" customFormat="1" ht="15.75" customHeight="1" hidden="1">
      <c r="A238" s="2"/>
      <c r="B238" s="2"/>
      <c r="C238" s="139"/>
      <c r="E238" s="143"/>
      <c r="F238" s="63"/>
      <c r="G238" s="63"/>
      <c r="H238" s="41"/>
      <c r="I238" s="68" t="e">
        <f t="shared" si="3"/>
        <v>#DIV/0!</v>
      </c>
      <c r="J238" s="89"/>
    </row>
    <row r="239" spans="1:10" s="3" customFormat="1" ht="47.25" customHeight="1">
      <c r="A239" s="2" t="s">
        <v>58</v>
      </c>
      <c r="B239" s="2" t="s">
        <v>12</v>
      </c>
      <c r="C239" s="139"/>
      <c r="D239" s="117" t="s">
        <v>58</v>
      </c>
      <c r="E239" s="143"/>
      <c r="F239" s="71"/>
      <c r="G239" s="78">
        <f>G242+G240</f>
        <v>14170.1</v>
      </c>
      <c r="H239" s="78">
        <f>H242+H240</f>
        <v>9058.4</v>
      </c>
      <c r="I239" s="68">
        <f t="shared" si="3"/>
        <v>63.92615436729451</v>
      </c>
      <c r="J239" s="89"/>
    </row>
    <row r="240" spans="1:10" s="3" customFormat="1" ht="50.25" customHeight="1" hidden="1">
      <c r="A240" s="2"/>
      <c r="B240" s="2"/>
      <c r="C240" s="139"/>
      <c r="D240" s="34"/>
      <c r="E240" s="143"/>
      <c r="F240" s="40"/>
      <c r="G240" s="73"/>
      <c r="H240" s="73"/>
      <c r="I240" s="68" t="e">
        <f t="shared" si="3"/>
        <v>#DIV/0!</v>
      </c>
      <c r="J240" s="89"/>
    </row>
    <row r="241" spans="1:10" s="3" customFormat="1" ht="81.75" customHeight="1" hidden="1">
      <c r="A241" s="2"/>
      <c r="B241" s="2"/>
      <c r="C241" s="139"/>
      <c r="D241" s="34"/>
      <c r="E241" s="143"/>
      <c r="F241" s="40"/>
      <c r="G241" s="73"/>
      <c r="H241" s="73"/>
      <c r="I241" s="68" t="e">
        <f t="shared" si="3"/>
        <v>#DIV/0!</v>
      </c>
      <c r="J241" s="89"/>
    </row>
    <row r="242" spans="1:10" s="3" customFormat="1" ht="31.5" customHeight="1" hidden="1">
      <c r="A242" s="2" t="s">
        <v>59</v>
      </c>
      <c r="B242" s="2" t="s">
        <v>12</v>
      </c>
      <c r="C242" s="139"/>
      <c r="D242" s="34" t="s">
        <v>59</v>
      </c>
      <c r="E242" s="143"/>
      <c r="F242" s="40"/>
      <c r="G242" s="53">
        <f>G243</f>
        <v>14170.1</v>
      </c>
      <c r="H242" s="53">
        <f>H243</f>
        <v>9058.4</v>
      </c>
      <c r="I242" s="67">
        <f t="shared" si="3"/>
        <v>63.92615436729451</v>
      </c>
      <c r="J242" s="89"/>
    </row>
    <row r="243" spans="1:10" s="3" customFormat="1" ht="15.75" customHeight="1" hidden="1">
      <c r="A243" s="2" t="s">
        <v>34</v>
      </c>
      <c r="B243" s="2" t="s">
        <v>12</v>
      </c>
      <c r="C243" s="139"/>
      <c r="D243" s="34" t="s">
        <v>34</v>
      </c>
      <c r="E243" s="143"/>
      <c r="F243" s="40"/>
      <c r="G243" s="53">
        <f>G244+G246+G248</f>
        <v>14170.1</v>
      </c>
      <c r="H243" s="53">
        <f>H244+H246+H248</f>
        <v>9058.4</v>
      </c>
      <c r="I243" s="67">
        <f t="shared" si="3"/>
        <v>63.92615436729451</v>
      </c>
      <c r="J243" s="89"/>
    </row>
    <row r="244" spans="1:10" s="3" customFormat="1" ht="15.75" customHeight="1" hidden="1">
      <c r="A244" s="2"/>
      <c r="B244" s="2"/>
      <c r="C244" s="139"/>
      <c r="D244" s="34" t="s">
        <v>160</v>
      </c>
      <c r="E244" s="143"/>
      <c r="F244" s="40"/>
      <c r="G244" s="53">
        <v>4.9</v>
      </c>
      <c r="H244" s="41">
        <v>4.9</v>
      </c>
      <c r="I244" s="67">
        <f t="shared" si="3"/>
        <v>100</v>
      </c>
      <c r="J244" s="89"/>
    </row>
    <row r="245" spans="1:10" s="3" customFormat="1" ht="15.75" customHeight="1" hidden="1">
      <c r="A245" s="2"/>
      <c r="B245" s="2"/>
      <c r="C245" s="139"/>
      <c r="D245" s="34" t="s">
        <v>25</v>
      </c>
      <c r="E245" s="143"/>
      <c r="F245" s="40"/>
      <c r="G245" s="53">
        <v>4.9</v>
      </c>
      <c r="H245" s="41">
        <v>4.9</v>
      </c>
      <c r="I245" s="67">
        <f t="shared" si="3"/>
        <v>100</v>
      </c>
      <c r="J245" s="89"/>
    </row>
    <row r="246" spans="1:10" s="3" customFormat="1" ht="31.5" customHeight="1" hidden="1">
      <c r="A246" s="2"/>
      <c r="B246" s="2"/>
      <c r="C246" s="139"/>
      <c r="D246" s="34" t="s">
        <v>161</v>
      </c>
      <c r="E246" s="143"/>
      <c r="F246" s="40"/>
      <c r="G246" s="53">
        <v>19</v>
      </c>
      <c r="H246" s="41">
        <v>7.4</v>
      </c>
      <c r="I246" s="67">
        <f t="shared" si="3"/>
        <v>38.94736842105264</v>
      </c>
      <c r="J246" s="89"/>
    </row>
    <row r="247" spans="1:10" s="3" customFormat="1" ht="15.75" customHeight="1" hidden="1">
      <c r="A247" s="2"/>
      <c r="B247" s="2"/>
      <c r="C247" s="139"/>
      <c r="D247" s="34" t="s">
        <v>25</v>
      </c>
      <c r="E247" s="143"/>
      <c r="F247" s="40"/>
      <c r="G247" s="53">
        <v>19</v>
      </c>
      <c r="H247" s="41">
        <v>7.4</v>
      </c>
      <c r="I247" s="67">
        <f t="shared" si="3"/>
        <v>38.94736842105264</v>
      </c>
      <c r="J247" s="89"/>
    </row>
    <row r="248" spans="1:10" s="3" customFormat="1" ht="15.75" customHeight="1" hidden="1">
      <c r="A248" s="2"/>
      <c r="B248" s="2"/>
      <c r="C248" s="139"/>
      <c r="D248" s="34" t="s">
        <v>162</v>
      </c>
      <c r="E248" s="143"/>
      <c r="F248" s="40"/>
      <c r="G248" s="53">
        <f>G249+G250+G252</f>
        <v>14146.2</v>
      </c>
      <c r="H248" s="53">
        <f>H249+H250+H252</f>
        <v>9046.1</v>
      </c>
      <c r="I248" s="67">
        <f t="shared" si="3"/>
        <v>63.947208437601624</v>
      </c>
      <c r="J248" s="89"/>
    </row>
    <row r="249" spans="1:10" s="3" customFormat="1" ht="78.75" customHeight="1" hidden="1">
      <c r="A249" s="2" t="s">
        <v>34</v>
      </c>
      <c r="B249" s="2" t="s">
        <v>22</v>
      </c>
      <c r="C249" s="139"/>
      <c r="D249" s="34" t="s">
        <v>22</v>
      </c>
      <c r="E249" s="143"/>
      <c r="F249" s="40"/>
      <c r="G249" s="53">
        <v>12835.6</v>
      </c>
      <c r="H249" s="41">
        <v>8183.9</v>
      </c>
      <c r="I249" s="67">
        <f t="shared" si="3"/>
        <v>63.759387952257775</v>
      </c>
      <c r="J249" s="89"/>
    </row>
    <row r="250" spans="1:10" s="3" customFormat="1" ht="31.5" customHeight="1" hidden="1">
      <c r="A250" s="2" t="s">
        <v>34</v>
      </c>
      <c r="B250" s="2" t="s">
        <v>17</v>
      </c>
      <c r="C250" s="139"/>
      <c r="D250" s="34" t="s">
        <v>17</v>
      </c>
      <c r="E250" s="143"/>
      <c r="F250" s="40"/>
      <c r="G250" s="53">
        <v>1310.4</v>
      </c>
      <c r="H250" s="41">
        <v>862</v>
      </c>
      <c r="I250" s="67">
        <f t="shared" si="3"/>
        <v>65.78144078144078</v>
      </c>
      <c r="J250" s="89"/>
    </row>
    <row r="251" spans="1:10" s="3" customFormat="1" ht="15.75" customHeight="1" hidden="1">
      <c r="A251" s="2" t="s">
        <v>34</v>
      </c>
      <c r="B251" s="2" t="s">
        <v>25</v>
      </c>
      <c r="C251" s="139"/>
      <c r="D251" s="34"/>
      <c r="E251" s="143"/>
      <c r="F251" s="40"/>
      <c r="G251" s="53"/>
      <c r="H251" s="41"/>
      <c r="I251" s="67" t="e">
        <f t="shared" si="3"/>
        <v>#DIV/0!</v>
      </c>
      <c r="J251" s="89"/>
    </row>
    <row r="252" spans="1:10" s="3" customFormat="1" ht="15.75" customHeight="1" hidden="1">
      <c r="A252" s="2"/>
      <c r="B252" s="2"/>
      <c r="C252" s="139"/>
      <c r="D252" s="34" t="s">
        <v>25</v>
      </c>
      <c r="E252" s="143"/>
      <c r="F252" s="40"/>
      <c r="G252" s="53">
        <v>0.2</v>
      </c>
      <c r="H252" s="41">
        <v>0.2</v>
      </c>
      <c r="I252" s="67">
        <f t="shared" si="3"/>
        <v>100</v>
      </c>
      <c r="J252" s="89"/>
    </row>
    <row r="253" spans="1:10" s="3" customFormat="1" ht="15.75">
      <c r="A253" s="2"/>
      <c r="B253" s="2"/>
      <c r="C253" s="139"/>
      <c r="D253" s="105" t="s">
        <v>98</v>
      </c>
      <c r="E253" s="143"/>
      <c r="F253" s="69"/>
      <c r="G253" s="70">
        <f>G260+G262+G276+G279+G282+G268+G272</f>
        <v>1721.3999999999996</v>
      </c>
      <c r="H253" s="70">
        <f>H260+H262+H276+H279+H282+H268+H272</f>
        <v>50</v>
      </c>
      <c r="I253" s="68">
        <f t="shared" si="3"/>
        <v>2.9046125246892074</v>
      </c>
      <c r="J253" s="89"/>
    </row>
    <row r="254" spans="1:10" s="3" customFormat="1" ht="15.75" customHeight="1" hidden="1">
      <c r="A254" s="2"/>
      <c r="B254" s="2"/>
      <c r="C254" s="139"/>
      <c r="D254" s="124"/>
      <c r="E254" s="143"/>
      <c r="F254" s="36"/>
      <c r="G254" s="54"/>
      <c r="H254" s="38"/>
      <c r="I254" s="68" t="e">
        <f t="shared" si="3"/>
        <v>#DIV/0!</v>
      </c>
      <c r="J254" s="89"/>
    </row>
    <row r="255" spans="1:10" s="3" customFormat="1" ht="15.75" customHeight="1" hidden="1">
      <c r="A255" s="2"/>
      <c r="B255" s="2"/>
      <c r="C255" s="139"/>
      <c r="D255" s="124"/>
      <c r="E255" s="143"/>
      <c r="F255" s="36"/>
      <c r="G255" s="54"/>
      <c r="H255" s="38"/>
      <c r="I255" s="68" t="e">
        <f t="shared" si="3"/>
        <v>#DIV/0!</v>
      </c>
      <c r="J255" s="89"/>
    </row>
    <row r="256" spans="1:10" s="3" customFormat="1" ht="36" customHeight="1" hidden="1">
      <c r="A256" s="2"/>
      <c r="B256" s="2"/>
      <c r="C256" s="139"/>
      <c r="D256" s="124"/>
      <c r="E256" s="143"/>
      <c r="F256" s="40"/>
      <c r="G256" s="53"/>
      <c r="H256" s="41"/>
      <c r="I256" s="68" t="e">
        <f t="shared" si="3"/>
        <v>#DIV/0!</v>
      </c>
      <c r="J256" s="89"/>
    </row>
    <row r="257" spans="1:10" s="3" customFormat="1" ht="15.75" customHeight="1" hidden="1">
      <c r="A257" s="2"/>
      <c r="B257" s="2"/>
      <c r="C257" s="139"/>
      <c r="D257" s="124"/>
      <c r="E257" s="143"/>
      <c r="F257" s="40"/>
      <c r="G257" s="53"/>
      <c r="H257" s="41"/>
      <c r="I257" s="68" t="e">
        <f t="shared" si="3"/>
        <v>#DIV/0!</v>
      </c>
      <c r="J257" s="89"/>
    </row>
    <row r="258" spans="1:10" s="3" customFormat="1" ht="15.75" customHeight="1" hidden="1">
      <c r="A258" s="2"/>
      <c r="B258" s="2"/>
      <c r="C258" s="139"/>
      <c r="D258" s="124"/>
      <c r="E258" s="143"/>
      <c r="F258" s="40"/>
      <c r="G258" s="53"/>
      <c r="H258" s="41"/>
      <c r="I258" s="68" t="e">
        <f t="shared" si="3"/>
        <v>#DIV/0!</v>
      </c>
      <c r="J258" s="89"/>
    </row>
    <row r="259" spans="1:10" s="3" customFormat="1" ht="15.75" customHeight="1" hidden="1">
      <c r="A259" s="2"/>
      <c r="B259" s="2"/>
      <c r="C259" s="139"/>
      <c r="D259" s="124"/>
      <c r="E259" s="143"/>
      <c r="F259" s="40"/>
      <c r="G259" s="53"/>
      <c r="H259" s="41"/>
      <c r="I259" s="68" t="e">
        <f t="shared" si="3"/>
        <v>#DIV/0!</v>
      </c>
      <c r="J259" s="89"/>
    </row>
    <row r="260" spans="1:10" s="3" customFormat="1" ht="31.5" customHeight="1" hidden="1">
      <c r="A260" s="2"/>
      <c r="B260" s="2"/>
      <c r="C260" s="139"/>
      <c r="D260" s="124" t="s">
        <v>182</v>
      </c>
      <c r="E260" s="143"/>
      <c r="F260" s="40"/>
      <c r="G260" s="53">
        <v>13.4</v>
      </c>
      <c r="H260" s="37">
        <v>0</v>
      </c>
      <c r="I260" s="67">
        <f t="shared" si="3"/>
        <v>0</v>
      </c>
      <c r="J260" s="89"/>
    </row>
    <row r="261" spans="1:10" s="3" customFormat="1" ht="31.5" customHeight="1" hidden="1">
      <c r="A261" s="2"/>
      <c r="B261" s="2"/>
      <c r="C261" s="139"/>
      <c r="D261" s="124" t="s">
        <v>174</v>
      </c>
      <c r="E261" s="143"/>
      <c r="F261" s="40"/>
      <c r="G261" s="53">
        <v>13.4</v>
      </c>
      <c r="H261" s="37">
        <v>0</v>
      </c>
      <c r="I261" s="67">
        <f t="shared" si="3"/>
        <v>0</v>
      </c>
      <c r="J261" s="89"/>
    </row>
    <row r="262" spans="1:10" s="3" customFormat="1" ht="47.25" customHeight="1" hidden="1">
      <c r="A262" s="2"/>
      <c r="B262" s="2"/>
      <c r="C262" s="139"/>
      <c r="D262" s="124" t="s">
        <v>181</v>
      </c>
      <c r="E262" s="143"/>
      <c r="F262" s="40"/>
      <c r="G262" s="53">
        <v>0.7</v>
      </c>
      <c r="H262" s="37">
        <v>0</v>
      </c>
      <c r="I262" s="67">
        <f aca="true" t="shared" si="4" ref="I262:I325">H262/G262*100</f>
        <v>0</v>
      </c>
      <c r="J262" s="89"/>
    </row>
    <row r="263" spans="1:10" s="3" customFormat="1" ht="31.5" customHeight="1" hidden="1">
      <c r="A263" s="2"/>
      <c r="B263" s="2"/>
      <c r="C263" s="139"/>
      <c r="D263" s="124" t="s">
        <v>174</v>
      </c>
      <c r="E263" s="143"/>
      <c r="F263" s="40"/>
      <c r="G263" s="53">
        <v>0.7</v>
      </c>
      <c r="H263" s="37">
        <v>0</v>
      </c>
      <c r="I263" s="67">
        <f t="shared" si="4"/>
        <v>0</v>
      </c>
      <c r="J263" s="89"/>
    </row>
    <row r="264" spans="1:10" s="3" customFormat="1" ht="15.75" customHeight="1" hidden="1">
      <c r="A264" s="2"/>
      <c r="B264" s="2"/>
      <c r="C264" s="139"/>
      <c r="E264" s="143"/>
      <c r="F264" s="63"/>
      <c r="G264" s="63"/>
      <c r="H264" s="37"/>
      <c r="I264" s="67" t="e">
        <f t="shared" si="4"/>
        <v>#DIV/0!</v>
      </c>
      <c r="J264" s="89"/>
    </row>
    <row r="265" spans="1:10" s="3" customFormat="1" ht="15.75" customHeight="1" hidden="1">
      <c r="A265" s="2"/>
      <c r="B265" s="2"/>
      <c r="C265" s="139"/>
      <c r="E265" s="143"/>
      <c r="F265" s="63"/>
      <c r="G265" s="63"/>
      <c r="H265" s="37"/>
      <c r="I265" s="67" t="e">
        <f t="shared" si="4"/>
        <v>#DIV/0!</v>
      </c>
      <c r="J265" s="89"/>
    </row>
    <row r="266" spans="1:10" s="3" customFormat="1" ht="15.75" customHeight="1" hidden="1">
      <c r="A266" s="2"/>
      <c r="B266" s="2"/>
      <c r="C266" s="139"/>
      <c r="E266" s="143"/>
      <c r="F266" s="63"/>
      <c r="G266" s="63"/>
      <c r="H266" s="37"/>
      <c r="I266" s="67" t="e">
        <f t="shared" si="4"/>
        <v>#DIV/0!</v>
      </c>
      <c r="J266" s="89"/>
    </row>
    <row r="267" spans="1:10" s="3" customFormat="1" ht="15.75" customHeight="1" hidden="1">
      <c r="A267" s="2"/>
      <c r="B267" s="2"/>
      <c r="C267" s="139"/>
      <c r="E267" s="143"/>
      <c r="F267" s="63"/>
      <c r="G267" s="63"/>
      <c r="H267" s="37"/>
      <c r="I267" s="67" t="e">
        <f t="shared" si="4"/>
        <v>#DIV/0!</v>
      </c>
      <c r="J267" s="89"/>
    </row>
    <row r="268" spans="1:10" s="3" customFormat="1" ht="19.5" customHeight="1" hidden="1">
      <c r="A268" s="2"/>
      <c r="B268" s="2"/>
      <c r="C268" s="139"/>
      <c r="D268" s="118" t="s">
        <v>188</v>
      </c>
      <c r="E268" s="143"/>
      <c r="F268" s="35"/>
      <c r="G268" s="55">
        <f>G270+G271+G269</f>
        <v>421.09999999999997</v>
      </c>
      <c r="H268" s="52">
        <f>H270+H271+H269</f>
        <v>0</v>
      </c>
      <c r="I268" s="67">
        <f t="shared" si="4"/>
        <v>0</v>
      </c>
      <c r="J268" s="89"/>
    </row>
    <row r="269" spans="1:10" s="3" customFormat="1" ht="78.75" customHeight="1" hidden="1">
      <c r="A269" s="2"/>
      <c r="B269" s="2"/>
      <c r="C269" s="139"/>
      <c r="D269" s="34" t="s">
        <v>22</v>
      </c>
      <c r="E269" s="143"/>
      <c r="F269" s="35"/>
      <c r="G269" s="55">
        <v>52.7</v>
      </c>
      <c r="H269" s="37">
        <v>0</v>
      </c>
      <c r="I269" s="67">
        <f t="shared" si="4"/>
        <v>0</v>
      </c>
      <c r="J269" s="89"/>
    </row>
    <row r="270" spans="1:10" s="3" customFormat="1" ht="31.5" customHeight="1" hidden="1">
      <c r="A270" s="2"/>
      <c r="B270" s="2"/>
      <c r="C270" s="139"/>
      <c r="D270" s="124" t="s">
        <v>174</v>
      </c>
      <c r="E270" s="143"/>
      <c r="F270" s="35"/>
      <c r="G270" s="55">
        <v>210.5</v>
      </c>
      <c r="H270" s="37">
        <v>0</v>
      </c>
      <c r="I270" s="67">
        <f t="shared" si="4"/>
        <v>0</v>
      </c>
      <c r="J270" s="89"/>
    </row>
    <row r="271" spans="1:10" s="3" customFormat="1" ht="47.25" customHeight="1" hidden="1">
      <c r="A271" s="2"/>
      <c r="B271" s="2"/>
      <c r="C271" s="139"/>
      <c r="D271" s="121" t="s">
        <v>53</v>
      </c>
      <c r="E271" s="143"/>
      <c r="F271" s="35"/>
      <c r="G271" s="55">
        <v>157.9</v>
      </c>
      <c r="H271" s="37">
        <v>0</v>
      </c>
      <c r="I271" s="67">
        <f t="shared" si="4"/>
        <v>0</v>
      </c>
      <c r="J271" s="89"/>
    </row>
    <row r="272" spans="1:10" s="3" customFormat="1" ht="31.5" customHeight="1" hidden="1">
      <c r="A272" s="2"/>
      <c r="B272" s="2"/>
      <c r="C272" s="139"/>
      <c r="D272" s="120" t="s">
        <v>194</v>
      </c>
      <c r="E272" s="143"/>
      <c r="F272" s="35"/>
      <c r="G272" s="55">
        <v>21.1</v>
      </c>
      <c r="H272" s="37">
        <v>0</v>
      </c>
      <c r="I272" s="67">
        <f t="shared" si="4"/>
        <v>0</v>
      </c>
      <c r="J272" s="89"/>
    </row>
    <row r="273" spans="1:10" s="3" customFormat="1" ht="78.75" customHeight="1" hidden="1">
      <c r="A273" s="2"/>
      <c r="B273" s="2"/>
      <c r="C273" s="139"/>
      <c r="D273" s="120" t="s">
        <v>22</v>
      </c>
      <c r="E273" s="143"/>
      <c r="F273" s="35"/>
      <c r="G273" s="55">
        <v>2.7</v>
      </c>
      <c r="H273" s="37">
        <v>0</v>
      </c>
      <c r="I273" s="67">
        <f t="shared" si="4"/>
        <v>0</v>
      </c>
      <c r="J273" s="89"/>
    </row>
    <row r="274" spans="1:10" s="3" customFormat="1" ht="31.5" customHeight="1" hidden="1">
      <c r="A274" s="2"/>
      <c r="B274" s="2"/>
      <c r="C274" s="139"/>
      <c r="D274" s="120" t="s">
        <v>174</v>
      </c>
      <c r="E274" s="143"/>
      <c r="F274" s="35"/>
      <c r="G274" s="55">
        <v>10.5</v>
      </c>
      <c r="H274" s="37">
        <v>0</v>
      </c>
      <c r="I274" s="67">
        <f t="shared" si="4"/>
        <v>0</v>
      </c>
      <c r="J274" s="89"/>
    </row>
    <row r="275" spans="1:10" s="3" customFormat="1" ht="47.25" customHeight="1" hidden="1">
      <c r="A275" s="2"/>
      <c r="B275" s="2"/>
      <c r="C275" s="139"/>
      <c r="D275" s="120" t="s">
        <v>53</v>
      </c>
      <c r="E275" s="143"/>
      <c r="F275" s="35"/>
      <c r="G275" s="55">
        <v>7.9</v>
      </c>
      <c r="H275" s="37">
        <v>0</v>
      </c>
      <c r="I275" s="67">
        <f t="shared" si="4"/>
        <v>0</v>
      </c>
      <c r="J275" s="89"/>
    </row>
    <row r="276" spans="1:10" s="3" customFormat="1" ht="31.5" customHeight="1" hidden="1">
      <c r="A276" s="2"/>
      <c r="B276" s="2"/>
      <c r="C276" s="139"/>
      <c r="D276" s="121" t="s">
        <v>176</v>
      </c>
      <c r="E276" s="143"/>
      <c r="F276" s="40"/>
      <c r="G276" s="52">
        <f>G277+G278</f>
        <v>1215.1</v>
      </c>
      <c r="H276" s="52">
        <f>H277+H278</f>
        <v>0</v>
      </c>
      <c r="I276" s="67">
        <f t="shared" si="4"/>
        <v>0</v>
      </c>
      <c r="J276" s="89"/>
    </row>
    <row r="277" spans="1:10" s="3" customFormat="1" ht="47.25" customHeight="1" hidden="1">
      <c r="A277" s="2"/>
      <c r="B277" s="2"/>
      <c r="C277" s="139"/>
      <c r="D277" s="121" t="s">
        <v>53</v>
      </c>
      <c r="E277" s="143"/>
      <c r="F277" s="40"/>
      <c r="G277" s="52">
        <v>489.8</v>
      </c>
      <c r="H277" s="37">
        <v>0</v>
      </c>
      <c r="I277" s="67">
        <f t="shared" si="4"/>
        <v>0</v>
      </c>
      <c r="J277" s="89"/>
    </row>
    <row r="278" spans="1:10" s="3" customFormat="1" ht="15.75" customHeight="1" hidden="1">
      <c r="A278" s="2"/>
      <c r="B278" s="2"/>
      <c r="C278" s="139"/>
      <c r="D278" s="130" t="s">
        <v>73</v>
      </c>
      <c r="E278" s="143"/>
      <c r="F278" s="40"/>
      <c r="G278" s="52">
        <v>725.3</v>
      </c>
      <c r="H278" s="37">
        <v>0</v>
      </c>
      <c r="I278" s="67">
        <f t="shared" si="4"/>
        <v>0</v>
      </c>
      <c r="J278" s="89"/>
    </row>
    <row r="279" spans="1:10" s="3" customFormat="1" ht="22.5" customHeight="1" hidden="1">
      <c r="A279" s="2"/>
      <c r="B279" s="2"/>
      <c r="C279" s="139"/>
      <c r="D279" s="34" t="s">
        <v>31</v>
      </c>
      <c r="E279" s="143"/>
      <c r="F279" s="40"/>
      <c r="G279" s="53">
        <f>G280</f>
        <v>45</v>
      </c>
      <c r="H279" s="41">
        <v>45</v>
      </c>
      <c r="I279" s="67">
        <f t="shared" si="4"/>
        <v>100</v>
      </c>
      <c r="J279" s="89"/>
    </row>
    <row r="280" spans="1:10" s="3" customFormat="1" ht="15.75" customHeight="1" hidden="1">
      <c r="A280" s="2"/>
      <c r="B280" s="2"/>
      <c r="C280" s="139"/>
      <c r="D280" s="34" t="s">
        <v>145</v>
      </c>
      <c r="E280" s="143"/>
      <c r="F280" s="40"/>
      <c r="G280" s="53">
        <f>G281</f>
        <v>45</v>
      </c>
      <c r="H280" s="41">
        <v>45</v>
      </c>
      <c r="I280" s="67">
        <f t="shared" si="4"/>
        <v>100</v>
      </c>
      <c r="J280" s="89"/>
    </row>
    <row r="281" spans="1:10" s="3" customFormat="1" ht="47.25" customHeight="1" hidden="1">
      <c r="A281" s="2"/>
      <c r="B281" s="2"/>
      <c r="C281" s="139"/>
      <c r="D281" s="120" t="s">
        <v>53</v>
      </c>
      <c r="E281" s="143"/>
      <c r="F281" s="40"/>
      <c r="G281" s="53">
        <v>45</v>
      </c>
      <c r="H281" s="41">
        <v>45</v>
      </c>
      <c r="I281" s="67">
        <f t="shared" si="4"/>
        <v>100</v>
      </c>
      <c r="J281" s="89"/>
    </row>
    <row r="282" spans="1:10" s="3" customFormat="1" ht="47.25" customHeight="1" hidden="1">
      <c r="A282" s="2"/>
      <c r="B282" s="2"/>
      <c r="C282" s="139"/>
      <c r="D282" s="120" t="s">
        <v>5</v>
      </c>
      <c r="E282" s="143"/>
      <c r="F282" s="40"/>
      <c r="G282" s="53">
        <v>5</v>
      </c>
      <c r="H282" s="41">
        <v>5</v>
      </c>
      <c r="I282" s="67">
        <f t="shared" si="4"/>
        <v>100</v>
      </c>
      <c r="J282" s="89"/>
    </row>
    <row r="283" spans="1:10" s="3" customFormat="1" ht="47.25" customHeight="1" hidden="1">
      <c r="A283" s="2"/>
      <c r="B283" s="2"/>
      <c r="C283" s="139"/>
      <c r="D283" s="120" t="s">
        <v>53</v>
      </c>
      <c r="E283" s="143"/>
      <c r="F283" s="35"/>
      <c r="G283" s="52">
        <v>5</v>
      </c>
      <c r="H283" s="37">
        <v>5</v>
      </c>
      <c r="I283" s="68">
        <f t="shared" si="4"/>
        <v>100</v>
      </c>
      <c r="J283" s="89"/>
    </row>
    <row r="284" spans="1:10" s="3" customFormat="1" ht="31.5" customHeight="1">
      <c r="A284" s="2" t="s">
        <v>60</v>
      </c>
      <c r="B284" s="2" t="s">
        <v>12</v>
      </c>
      <c r="C284" s="140"/>
      <c r="D284" s="117" t="s">
        <v>60</v>
      </c>
      <c r="E284" s="144"/>
      <c r="F284" s="71"/>
      <c r="G284" s="72">
        <f>G285</f>
        <v>535</v>
      </c>
      <c r="H284" s="72">
        <f>H285</f>
        <v>283.3</v>
      </c>
      <c r="I284" s="79">
        <f t="shared" si="4"/>
        <v>52.953271028037385</v>
      </c>
      <c r="J284" s="89"/>
    </row>
    <row r="285" spans="1:10" s="3" customFormat="1" ht="61.5" customHeight="1" hidden="1">
      <c r="A285" s="2" t="s">
        <v>61</v>
      </c>
      <c r="B285" s="2" t="s">
        <v>12</v>
      </c>
      <c r="C285" s="104"/>
      <c r="D285" s="121" t="s">
        <v>154</v>
      </c>
      <c r="E285" s="11"/>
      <c r="F285" s="40"/>
      <c r="G285" s="53">
        <f>G286</f>
        <v>535</v>
      </c>
      <c r="H285" s="53">
        <f>H286</f>
        <v>283.3</v>
      </c>
      <c r="I285" s="67">
        <f t="shared" si="4"/>
        <v>52.953271028037385</v>
      </c>
      <c r="J285" s="86"/>
    </row>
    <row r="286" spans="1:10" s="3" customFormat="1" ht="96" customHeight="1" hidden="1">
      <c r="A286" s="2" t="s">
        <v>62</v>
      </c>
      <c r="B286" s="2" t="s">
        <v>12</v>
      </c>
      <c r="C286" s="104"/>
      <c r="D286" s="34" t="s">
        <v>62</v>
      </c>
      <c r="E286" s="11"/>
      <c r="F286" s="40"/>
      <c r="G286" s="53">
        <f>G287+G288</f>
        <v>535</v>
      </c>
      <c r="H286" s="53">
        <f>H287+H288</f>
        <v>283.3</v>
      </c>
      <c r="I286" s="67">
        <f t="shared" si="4"/>
        <v>52.953271028037385</v>
      </c>
      <c r="J286" s="86"/>
    </row>
    <row r="287" spans="1:10" s="3" customFormat="1" ht="78.75" hidden="1">
      <c r="A287" s="2" t="s">
        <v>62</v>
      </c>
      <c r="B287" s="2" t="s">
        <v>22</v>
      </c>
      <c r="C287" s="104"/>
      <c r="D287" s="34" t="s">
        <v>22</v>
      </c>
      <c r="E287" s="11"/>
      <c r="F287" s="40"/>
      <c r="G287" s="53">
        <v>150.7</v>
      </c>
      <c r="H287" s="41">
        <v>77.2</v>
      </c>
      <c r="I287" s="67">
        <f t="shared" si="4"/>
        <v>51.227604512276045</v>
      </c>
      <c r="J287" s="86"/>
    </row>
    <row r="288" spans="1:10" s="3" customFormat="1" ht="47.25" hidden="1">
      <c r="A288" s="2"/>
      <c r="B288" s="2"/>
      <c r="C288" s="104"/>
      <c r="D288" s="34" t="s">
        <v>53</v>
      </c>
      <c r="E288" s="11"/>
      <c r="F288" s="40"/>
      <c r="G288" s="53">
        <v>384.3</v>
      </c>
      <c r="H288" s="41">
        <v>206.1</v>
      </c>
      <c r="I288" s="67">
        <f t="shared" si="4"/>
        <v>53.629976580796246</v>
      </c>
      <c r="J288" s="86"/>
    </row>
    <row r="289" spans="1:10" s="3" customFormat="1" ht="15.75" hidden="1">
      <c r="A289" s="2" t="s">
        <v>63</v>
      </c>
      <c r="B289" s="2" t="s">
        <v>12</v>
      </c>
      <c r="C289" s="104"/>
      <c r="D289" s="117"/>
      <c r="E289" s="149"/>
      <c r="F289" s="71"/>
      <c r="G289" s="72"/>
      <c r="H289" s="41"/>
      <c r="I289" s="68" t="e">
        <f t="shared" si="4"/>
        <v>#DIV/0!</v>
      </c>
      <c r="J289" s="86"/>
    </row>
    <row r="290" spans="1:10" s="3" customFormat="1" ht="51.75" customHeight="1" hidden="1">
      <c r="A290" s="2" t="s">
        <v>61</v>
      </c>
      <c r="B290" s="2" t="s">
        <v>12</v>
      </c>
      <c r="C290" s="104"/>
      <c r="D290" s="34"/>
      <c r="E290" s="11"/>
      <c r="F290" s="40"/>
      <c r="G290" s="53"/>
      <c r="H290" s="41"/>
      <c r="I290" s="68" t="e">
        <f t="shared" si="4"/>
        <v>#DIV/0!</v>
      </c>
      <c r="J290" s="86"/>
    </row>
    <row r="291" spans="1:10" s="3" customFormat="1" ht="15.75" hidden="1">
      <c r="A291" s="2" t="s">
        <v>64</v>
      </c>
      <c r="B291" s="2" t="s">
        <v>12</v>
      </c>
      <c r="C291" s="104"/>
      <c r="D291" s="34"/>
      <c r="E291" s="11"/>
      <c r="F291" s="40"/>
      <c r="G291" s="53"/>
      <c r="H291" s="41"/>
      <c r="I291" s="68" t="e">
        <f t="shared" si="4"/>
        <v>#DIV/0!</v>
      </c>
      <c r="J291" s="86"/>
    </row>
    <row r="292" spans="1:10" s="3" customFormat="1" ht="15.75" hidden="1">
      <c r="A292" s="2" t="s">
        <v>64</v>
      </c>
      <c r="B292" s="2" t="s">
        <v>22</v>
      </c>
      <c r="C292" s="104"/>
      <c r="D292" s="34"/>
      <c r="E292" s="11"/>
      <c r="F292" s="40"/>
      <c r="G292" s="53"/>
      <c r="H292" s="41"/>
      <c r="I292" s="68" t="e">
        <f t="shared" si="4"/>
        <v>#DIV/0!</v>
      </c>
      <c r="J292" s="86"/>
    </row>
    <row r="293" spans="1:10" s="3" customFormat="1" ht="15.75" hidden="1">
      <c r="A293" s="2" t="s">
        <v>64</v>
      </c>
      <c r="B293" s="2" t="s">
        <v>17</v>
      </c>
      <c r="C293" s="104"/>
      <c r="D293" s="34"/>
      <c r="E293" s="11"/>
      <c r="F293" s="40"/>
      <c r="G293" s="53"/>
      <c r="H293" s="41"/>
      <c r="I293" s="68" t="e">
        <f t="shared" si="4"/>
        <v>#DIV/0!</v>
      </c>
      <c r="J293" s="86"/>
    </row>
    <row r="294" spans="1:10" s="3" customFormat="1" ht="15.75" hidden="1">
      <c r="A294" s="2" t="s">
        <v>64</v>
      </c>
      <c r="B294" s="2" t="s">
        <v>43</v>
      </c>
      <c r="C294" s="104"/>
      <c r="D294" s="34"/>
      <c r="E294" s="11"/>
      <c r="F294" s="40"/>
      <c r="G294" s="53"/>
      <c r="H294" s="41"/>
      <c r="I294" s="68" t="e">
        <f t="shared" si="4"/>
        <v>#DIV/0!</v>
      </c>
      <c r="J294" s="86"/>
    </row>
    <row r="295" spans="1:10" s="3" customFormat="1" ht="15.75" hidden="1">
      <c r="A295" s="2" t="s">
        <v>64</v>
      </c>
      <c r="B295" s="2" t="s">
        <v>25</v>
      </c>
      <c r="C295" s="104"/>
      <c r="D295" s="34"/>
      <c r="E295" s="11"/>
      <c r="F295" s="40"/>
      <c r="G295" s="53"/>
      <c r="H295" s="41"/>
      <c r="I295" s="68" t="e">
        <f t="shared" si="4"/>
        <v>#DIV/0!</v>
      </c>
      <c r="J295" s="86"/>
    </row>
    <row r="296" spans="1:10" s="3" customFormat="1" ht="95.25" customHeight="1">
      <c r="A296" s="2" t="s">
        <v>65</v>
      </c>
      <c r="B296" s="2" t="s">
        <v>12</v>
      </c>
      <c r="C296" s="138" t="s">
        <v>11</v>
      </c>
      <c r="D296" s="105" t="s">
        <v>65</v>
      </c>
      <c r="E296" s="146" t="s">
        <v>204</v>
      </c>
      <c r="F296" s="69" t="s">
        <v>257</v>
      </c>
      <c r="G296" s="70">
        <f>G298+G301+G305</f>
        <v>10881.7</v>
      </c>
      <c r="H296" s="70">
        <f>H298+H301+H305</f>
        <v>6213</v>
      </c>
      <c r="I296" s="68">
        <f t="shared" si="4"/>
        <v>57.09585818392347</v>
      </c>
      <c r="J296" s="89" t="s">
        <v>236</v>
      </c>
    </row>
    <row r="297" spans="1:10" s="3" customFormat="1" ht="15.75" customHeight="1" hidden="1">
      <c r="A297" s="2"/>
      <c r="B297" s="2"/>
      <c r="C297" s="139"/>
      <c r="D297" s="34"/>
      <c r="E297" s="147"/>
      <c r="F297" s="40"/>
      <c r="G297" s="53"/>
      <c r="H297" s="41"/>
      <c r="I297" s="68" t="e">
        <f t="shared" si="4"/>
        <v>#DIV/0!</v>
      </c>
      <c r="J297" s="88"/>
    </row>
    <row r="298" spans="1:10" s="3" customFormat="1" ht="48" customHeight="1" hidden="1">
      <c r="A298" s="2" t="s">
        <v>18</v>
      </c>
      <c r="B298" s="2" t="s">
        <v>12</v>
      </c>
      <c r="C298" s="139"/>
      <c r="D298" s="34"/>
      <c r="E298" s="147"/>
      <c r="F298" s="40"/>
      <c r="G298" s="53"/>
      <c r="H298" s="41"/>
      <c r="I298" s="68" t="e">
        <f t="shared" si="4"/>
        <v>#DIV/0!</v>
      </c>
      <c r="J298" s="88"/>
    </row>
    <row r="299" spans="1:10" s="3" customFormat="1" ht="15.75" customHeight="1" hidden="1">
      <c r="A299" s="2" t="s">
        <v>66</v>
      </c>
      <c r="B299" s="2" t="s">
        <v>12</v>
      </c>
      <c r="C299" s="139"/>
      <c r="D299" s="34"/>
      <c r="E299" s="147"/>
      <c r="F299" s="40"/>
      <c r="G299" s="53"/>
      <c r="H299" s="41"/>
      <c r="I299" s="68" t="e">
        <f t="shared" si="4"/>
        <v>#DIV/0!</v>
      </c>
      <c r="J299" s="88"/>
    </row>
    <row r="300" spans="1:10" s="3" customFormat="1" ht="15.75" customHeight="1" hidden="1">
      <c r="A300" s="2" t="s">
        <v>66</v>
      </c>
      <c r="B300" s="2" t="s">
        <v>17</v>
      </c>
      <c r="C300" s="139"/>
      <c r="D300" s="34"/>
      <c r="E300" s="147"/>
      <c r="F300" s="40"/>
      <c r="G300" s="53"/>
      <c r="H300" s="41"/>
      <c r="I300" s="68" t="e">
        <f t="shared" si="4"/>
        <v>#DIV/0!</v>
      </c>
      <c r="J300" s="88"/>
    </row>
    <row r="301" spans="1:10" s="3" customFormat="1" ht="18.75" customHeight="1" hidden="1">
      <c r="A301" s="2" t="s">
        <v>31</v>
      </c>
      <c r="B301" s="2" t="s">
        <v>12</v>
      </c>
      <c r="C301" s="139"/>
      <c r="D301" s="34" t="s">
        <v>31</v>
      </c>
      <c r="E301" s="147"/>
      <c r="F301" s="40"/>
      <c r="G301" s="53">
        <f>G302</f>
        <v>50</v>
      </c>
      <c r="H301" s="41">
        <v>20.6</v>
      </c>
      <c r="I301" s="67">
        <f t="shared" si="4"/>
        <v>41.2</v>
      </c>
      <c r="J301" s="88"/>
    </row>
    <row r="302" spans="1:10" s="3" customFormat="1" ht="31.5" customHeight="1" hidden="1">
      <c r="A302" s="2" t="s">
        <v>67</v>
      </c>
      <c r="B302" s="2" t="s">
        <v>12</v>
      </c>
      <c r="C302" s="139"/>
      <c r="D302" s="34" t="s">
        <v>67</v>
      </c>
      <c r="E302" s="147"/>
      <c r="F302" s="40"/>
      <c r="G302" s="53">
        <f>G303+G304</f>
        <v>50</v>
      </c>
      <c r="H302" s="41">
        <v>20.6</v>
      </c>
      <c r="I302" s="67">
        <f t="shared" si="4"/>
        <v>41.2</v>
      </c>
      <c r="J302" s="88"/>
    </row>
    <row r="303" spans="1:10" s="3" customFormat="1" ht="31.5" customHeight="1" hidden="1">
      <c r="A303" s="2" t="s">
        <v>67</v>
      </c>
      <c r="B303" s="2" t="s">
        <v>17</v>
      </c>
      <c r="C303" s="139"/>
      <c r="D303" s="34" t="s">
        <v>17</v>
      </c>
      <c r="E303" s="147"/>
      <c r="F303" s="40"/>
      <c r="G303" s="53">
        <v>50</v>
      </c>
      <c r="H303" s="41">
        <v>20.6</v>
      </c>
      <c r="I303" s="67">
        <f t="shared" si="4"/>
        <v>41.2</v>
      </c>
      <c r="J303" s="88"/>
    </row>
    <row r="304" spans="1:10" s="3" customFormat="1" ht="37.5" customHeight="1" hidden="1">
      <c r="A304" s="2"/>
      <c r="B304" s="2"/>
      <c r="C304" s="139"/>
      <c r="D304" s="34"/>
      <c r="E304" s="147"/>
      <c r="F304" s="40"/>
      <c r="G304" s="53"/>
      <c r="H304" s="41"/>
      <c r="I304" s="68" t="e">
        <f t="shared" si="4"/>
        <v>#DIV/0!</v>
      </c>
      <c r="J304" s="88"/>
    </row>
    <row r="305" spans="1:10" s="3" customFormat="1" ht="31.5">
      <c r="A305" s="2" t="s">
        <v>68</v>
      </c>
      <c r="B305" s="2" t="s">
        <v>12</v>
      </c>
      <c r="C305" s="140"/>
      <c r="D305" s="117" t="s">
        <v>68</v>
      </c>
      <c r="E305" s="148"/>
      <c r="F305" s="71"/>
      <c r="G305" s="72">
        <f>G308+G306</f>
        <v>10831.7</v>
      </c>
      <c r="H305" s="72">
        <f>H308+H306</f>
        <v>6192.4</v>
      </c>
      <c r="I305" s="68">
        <f t="shared" si="4"/>
        <v>57.16923474616172</v>
      </c>
      <c r="J305" s="88"/>
    </row>
    <row r="306" spans="1:10" s="3" customFormat="1" ht="15.75" hidden="1">
      <c r="A306" s="2"/>
      <c r="B306" s="2"/>
      <c r="C306" s="104"/>
      <c r="D306" s="34"/>
      <c r="E306" s="11"/>
      <c r="F306" s="40"/>
      <c r="G306" s="53"/>
      <c r="H306" s="53"/>
      <c r="I306" s="68" t="e">
        <f t="shared" si="4"/>
        <v>#DIV/0!</v>
      </c>
      <c r="J306" s="86"/>
    </row>
    <row r="307" spans="1:10" s="3" customFormat="1" ht="15.75" hidden="1">
      <c r="A307" s="2"/>
      <c r="B307" s="2"/>
      <c r="C307" s="104"/>
      <c r="D307" s="34"/>
      <c r="E307" s="11"/>
      <c r="F307" s="40"/>
      <c r="G307" s="53"/>
      <c r="H307" s="53"/>
      <c r="I307" s="68" t="e">
        <f t="shared" si="4"/>
        <v>#DIV/0!</v>
      </c>
      <c r="J307" s="86"/>
    </row>
    <row r="308" spans="1:10" s="3" customFormat="1" ht="31.5" hidden="1">
      <c r="A308" s="2" t="s">
        <v>23</v>
      </c>
      <c r="B308" s="2" t="s">
        <v>12</v>
      </c>
      <c r="C308" s="104"/>
      <c r="D308" s="34" t="s">
        <v>23</v>
      </c>
      <c r="E308" s="11"/>
      <c r="F308" s="40"/>
      <c r="G308" s="53">
        <f>G309</f>
        <v>10831.7</v>
      </c>
      <c r="H308" s="53">
        <f>H309</f>
        <v>6192.4</v>
      </c>
      <c r="I308" s="67">
        <f t="shared" si="4"/>
        <v>57.16923474616172</v>
      </c>
      <c r="J308" s="86"/>
    </row>
    <row r="309" spans="1:10" s="3" customFormat="1" ht="15.75" hidden="1">
      <c r="A309" s="2" t="s">
        <v>34</v>
      </c>
      <c r="B309" s="2" t="s">
        <v>12</v>
      </c>
      <c r="C309" s="104"/>
      <c r="D309" s="34" t="s">
        <v>34</v>
      </c>
      <c r="E309" s="11"/>
      <c r="F309" s="40"/>
      <c r="G309" s="53">
        <f>G310+G312</f>
        <v>10831.7</v>
      </c>
      <c r="H309" s="53">
        <f>H310+H312</f>
        <v>6192.4</v>
      </c>
      <c r="I309" s="67">
        <f t="shared" si="4"/>
        <v>57.16923474616172</v>
      </c>
      <c r="J309" s="86"/>
    </row>
    <row r="310" spans="1:10" s="3" customFormat="1" ht="15.75" hidden="1">
      <c r="A310" s="2"/>
      <c r="B310" s="2"/>
      <c r="C310" s="104"/>
      <c r="D310" s="34" t="s">
        <v>160</v>
      </c>
      <c r="E310" s="11"/>
      <c r="F310" s="40"/>
      <c r="G310" s="53">
        <v>65.2</v>
      </c>
      <c r="H310" s="41">
        <v>40</v>
      </c>
      <c r="I310" s="67">
        <f t="shared" si="4"/>
        <v>61.34969325153374</v>
      </c>
      <c r="J310" s="86"/>
    </row>
    <row r="311" spans="1:10" s="3" customFormat="1" ht="47.25" hidden="1">
      <c r="A311" s="2"/>
      <c r="B311" s="2"/>
      <c r="C311" s="104"/>
      <c r="D311" s="34" t="s">
        <v>53</v>
      </c>
      <c r="E311" s="11"/>
      <c r="F311" s="40"/>
      <c r="G311" s="53">
        <v>65.2</v>
      </c>
      <c r="H311" s="41">
        <v>40</v>
      </c>
      <c r="I311" s="67">
        <f t="shared" si="4"/>
        <v>61.34969325153374</v>
      </c>
      <c r="J311" s="86"/>
    </row>
    <row r="312" spans="1:10" s="3" customFormat="1" ht="15.75" hidden="1">
      <c r="A312" s="2"/>
      <c r="B312" s="2"/>
      <c r="C312" s="104"/>
      <c r="D312" s="34" t="s">
        <v>162</v>
      </c>
      <c r="E312" s="11"/>
      <c r="F312" s="40"/>
      <c r="G312" s="53">
        <f>G313</f>
        <v>10766.5</v>
      </c>
      <c r="H312" s="53">
        <f>H313</f>
        <v>6152.4</v>
      </c>
      <c r="I312" s="67">
        <f t="shared" si="4"/>
        <v>57.143918636511394</v>
      </c>
      <c r="J312" s="86"/>
    </row>
    <row r="313" spans="1:10" s="3" customFormat="1" ht="47.25" hidden="1">
      <c r="A313" s="2" t="s">
        <v>34</v>
      </c>
      <c r="B313" s="2" t="s">
        <v>53</v>
      </c>
      <c r="C313" s="104"/>
      <c r="D313" s="34" t="s">
        <v>53</v>
      </c>
      <c r="E313" s="11"/>
      <c r="F313" s="40"/>
      <c r="G313" s="53">
        <v>10766.5</v>
      </c>
      <c r="H313" s="41">
        <v>6152.4</v>
      </c>
      <c r="I313" s="67">
        <f t="shared" si="4"/>
        <v>57.143918636511394</v>
      </c>
      <c r="J313" s="86"/>
    </row>
    <row r="314" spans="1:10" s="3" customFormat="1" ht="178.5" customHeight="1">
      <c r="A314" s="2" t="s">
        <v>69</v>
      </c>
      <c r="B314" s="2" t="s">
        <v>12</v>
      </c>
      <c r="C314" s="104" t="s">
        <v>215</v>
      </c>
      <c r="D314" s="105" t="s">
        <v>69</v>
      </c>
      <c r="E314" s="11" t="s">
        <v>206</v>
      </c>
      <c r="F314" s="69" t="s">
        <v>257</v>
      </c>
      <c r="G314" s="70">
        <f>G319+G322+G326+G315</f>
        <v>678</v>
      </c>
      <c r="H314" s="70">
        <f>H319+H322+H326+H315</f>
        <v>437.79999999999995</v>
      </c>
      <c r="I314" s="68">
        <f t="shared" si="4"/>
        <v>64.57227138643067</v>
      </c>
      <c r="J314" s="87" t="s">
        <v>237</v>
      </c>
    </row>
    <row r="315" spans="1:10" s="3" customFormat="1" ht="15.75" hidden="1">
      <c r="A315" s="2"/>
      <c r="B315" s="2"/>
      <c r="C315" s="104"/>
      <c r="D315" s="129" t="s">
        <v>98</v>
      </c>
      <c r="E315" s="150"/>
      <c r="F315" s="40"/>
      <c r="G315" s="53">
        <v>528</v>
      </c>
      <c r="H315" s="41">
        <f>H316</f>
        <v>303.9</v>
      </c>
      <c r="I315" s="67">
        <f t="shared" si="4"/>
        <v>57.55681818181818</v>
      </c>
      <c r="J315" s="86"/>
    </row>
    <row r="316" spans="1:10" s="3" customFormat="1" ht="31.5" hidden="1">
      <c r="A316" s="2"/>
      <c r="B316" s="2"/>
      <c r="C316" s="104"/>
      <c r="D316" s="121" t="s">
        <v>180</v>
      </c>
      <c r="E316" s="151"/>
      <c r="F316" s="40"/>
      <c r="G316" s="53">
        <v>528</v>
      </c>
      <c r="H316" s="41">
        <f>H317+H318</f>
        <v>303.9</v>
      </c>
      <c r="I316" s="67">
        <f t="shared" si="4"/>
        <v>57.55681818181818</v>
      </c>
      <c r="J316" s="86"/>
    </row>
    <row r="317" spans="1:10" s="3" customFormat="1" ht="15.75" hidden="1">
      <c r="A317" s="2"/>
      <c r="B317" s="2"/>
      <c r="C317" s="104"/>
      <c r="D317" s="121" t="s">
        <v>73</v>
      </c>
      <c r="E317" s="151"/>
      <c r="F317" s="40"/>
      <c r="G317" s="53">
        <v>499</v>
      </c>
      <c r="H317" s="41">
        <v>303.9</v>
      </c>
      <c r="I317" s="67">
        <f t="shared" si="4"/>
        <v>60.90180360721442</v>
      </c>
      <c r="J317" s="86"/>
    </row>
    <row r="318" spans="1:10" s="3" customFormat="1" ht="31.5" hidden="1">
      <c r="A318" s="2"/>
      <c r="B318" s="2"/>
      <c r="C318" s="104"/>
      <c r="D318" s="120" t="s">
        <v>174</v>
      </c>
      <c r="E318" s="151"/>
      <c r="F318" s="40"/>
      <c r="G318" s="53">
        <v>29</v>
      </c>
      <c r="H318" s="41">
        <v>0</v>
      </c>
      <c r="I318" s="67">
        <f t="shared" si="4"/>
        <v>0</v>
      </c>
      <c r="J318" s="86"/>
    </row>
    <row r="319" spans="1:10" s="3" customFormat="1" ht="19.5" customHeight="1" hidden="1">
      <c r="A319" s="2" t="s">
        <v>31</v>
      </c>
      <c r="B319" s="2" t="s">
        <v>12</v>
      </c>
      <c r="C319" s="104"/>
      <c r="D319" s="34" t="s">
        <v>31</v>
      </c>
      <c r="E319" s="11"/>
      <c r="F319" s="40"/>
      <c r="G319" s="53">
        <f>G320</f>
        <v>150</v>
      </c>
      <c r="H319" s="41">
        <f>H320</f>
        <v>133.9</v>
      </c>
      <c r="I319" s="67">
        <f t="shared" si="4"/>
        <v>89.26666666666667</v>
      </c>
      <c r="J319" s="86"/>
    </row>
    <row r="320" spans="1:10" s="3" customFormat="1" ht="15.75" hidden="1">
      <c r="A320" s="2" t="s">
        <v>70</v>
      </c>
      <c r="B320" s="2" t="s">
        <v>12</v>
      </c>
      <c r="C320" s="104"/>
      <c r="D320" s="34" t="s">
        <v>70</v>
      </c>
      <c r="E320" s="11"/>
      <c r="F320" s="40"/>
      <c r="G320" s="53">
        <f>G321</f>
        <v>150</v>
      </c>
      <c r="H320" s="41">
        <f>H321</f>
        <v>133.9</v>
      </c>
      <c r="I320" s="67">
        <f t="shared" si="4"/>
        <v>89.26666666666667</v>
      </c>
      <c r="J320" s="86"/>
    </row>
    <row r="321" spans="1:10" s="3" customFormat="1" ht="47.25" hidden="1">
      <c r="A321" s="2" t="s">
        <v>70</v>
      </c>
      <c r="B321" s="2" t="s">
        <v>53</v>
      </c>
      <c r="C321" s="104"/>
      <c r="D321" s="34" t="s">
        <v>53</v>
      </c>
      <c r="E321" s="11"/>
      <c r="F321" s="40"/>
      <c r="G321" s="53">
        <v>150</v>
      </c>
      <c r="H321" s="41">
        <v>133.9</v>
      </c>
      <c r="I321" s="67">
        <f t="shared" si="4"/>
        <v>89.26666666666667</v>
      </c>
      <c r="J321" s="86"/>
    </row>
    <row r="322" spans="1:10" s="3" customFormat="1" ht="15.75" hidden="1">
      <c r="A322" s="2"/>
      <c r="B322" s="2"/>
      <c r="C322" s="104"/>
      <c r="D322" s="34"/>
      <c r="E322" s="11"/>
      <c r="F322" s="40"/>
      <c r="G322" s="53"/>
      <c r="H322" s="41"/>
      <c r="I322" s="68" t="e">
        <f t="shared" si="4"/>
        <v>#DIV/0!</v>
      </c>
      <c r="J322" s="86"/>
    </row>
    <row r="323" spans="1:10" s="3" customFormat="1" ht="15.75" hidden="1">
      <c r="A323" s="2"/>
      <c r="B323" s="2"/>
      <c r="C323" s="104"/>
      <c r="D323" s="34"/>
      <c r="E323" s="11"/>
      <c r="F323" s="40"/>
      <c r="G323" s="53"/>
      <c r="H323" s="41"/>
      <c r="I323" s="68" t="e">
        <f t="shared" si="4"/>
        <v>#DIV/0!</v>
      </c>
      <c r="J323" s="86"/>
    </row>
    <row r="324" spans="1:10" s="3" customFormat="1" ht="15.75" hidden="1">
      <c r="A324" s="2"/>
      <c r="B324" s="2"/>
      <c r="C324" s="104"/>
      <c r="D324" s="34"/>
      <c r="E324" s="11"/>
      <c r="F324" s="40"/>
      <c r="G324" s="53"/>
      <c r="H324" s="41"/>
      <c r="I324" s="68" t="e">
        <f t="shared" si="4"/>
        <v>#DIV/0!</v>
      </c>
      <c r="J324" s="86"/>
    </row>
    <row r="325" spans="1:10" s="3" customFormat="1" ht="15.75" hidden="1">
      <c r="A325" s="2"/>
      <c r="B325" s="2"/>
      <c r="C325" s="104"/>
      <c r="D325" s="34"/>
      <c r="E325" s="11"/>
      <c r="F325" s="40"/>
      <c r="G325" s="53"/>
      <c r="H325" s="41"/>
      <c r="I325" s="68" t="e">
        <f t="shared" si="4"/>
        <v>#DIV/0!</v>
      </c>
      <c r="J325" s="86"/>
    </row>
    <row r="326" spans="1:10" s="3" customFormat="1" ht="15.75" hidden="1">
      <c r="A326" s="2"/>
      <c r="B326" s="2"/>
      <c r="C326" s="104"/>
      <c r="D326" s="34"/>
      <c r="E326" s="11"/>
      <c r="F326" s="40"/>
      <c r="G326" s="53"/>
      <c r="H326" s="41"/>
      <c r="I326" s="68" t="e">
        <f aca="true" t="shared" si="5" ref="I326:I390">H326/G326*100</f>
        <v>#DIV/0!</v>
      </c>
      <c r="J326" s="86"/>
    </row>
    <row r="327" spans="1:10" s="3" customFormat="1" ht="39" customHeight="1" hidden="1">
      <c r="A327" s="2"/>
      <c r="B327" s="2"/>
      <c r="C327" s="104"/>
      <c r="D327" s="34"/>
      <c r="E327" s="11"/>
      <c r="F327" s="40"/>
      <c r="G327" s="53"/>
      <c r="H327" s="41"/>
      <c r="I327" s="68" t="e">
        <f t="shared" si="5"/>
        <v>#DIV/0!</v>
      </c>
      <c r="J327" s="86"/>
    </row>
    <row r="328" spans="1:10" s="3" customFormat="1" ht="34.5" customHeight="1" hidden="1">
      <c r="A328" s="2"/>
      <c r="B328" s="2"/>
      <c r="C328" s="104"/>
      <c r="D328" s="34"/>
      <c r="E328" s="11"/>
      <c r="F328" s="40"/>
      <c r="G328" s="53"/>
      <c r="H328" s="41"/>
      <c r="I328" s="68" t="e">
        <f t="shared" si="5"/>
        <v>#DIV/0!</v>
      </c>
      <c r="J328" s="86"/>
    </row>
    <row r="329" spans="1:10" s="3" customFormat="1" ht="34.5" customHeight="1" hidden="1">
      <c r="A329" s="2"/>
      <c r="B329" s="2"/>
      <c r="C329" s="104"/>
      <c r="D329" s="34"/>
      <c r="E329" s="11"/>
      <c r="F329" s="40"/>
      <c r="G329" s="53"/>
      <c r="H329" s="41"/>
      <c r="I329" s="68" t="e">
        <f t="shared" si="5"/>
        <v>#DIV/0!</v>
      </c>
      <c r="J329" s="86"/>
    </row>
    <row r="330" spans="1:10" s="3" customFormat="1" ht="34.5" customHeight="1" hidden="1">
      <c r="A330" s="2"/>
      <c r="B330" s="2"/>
      <c r="C330" s="104"/>
      <c r="D330" s="34"/>
      <c r="E330" s="11"/>
      <c r="F330" s="40"/>
      <c r="G330" s="53"/>
      <c r="H330" s="41"/>
      <c r="I330" s="68" t="e">
        <f t="shared" si="5"/>
        <v>#DIV/0!</v>
      </c>
      <c r="J330" s="86"/>
    </row>
    <row r="331" spans="1:10" s="3" customFormat="1" ht="18.75" customHeight="1" hidden="1">
      <c r="A331" s="2"/>
      <c r="B331" s="2"/>
      <c r="C331" s="104"/>
      <c r="D331" s="34"/>
      <c r="E331" s="11"/>
      <c r="F331" s="40"/>
      <c r="G331" s="53"/>
      <c r="H331" s="41"/>
      <c r="I331" s="68" t="e">
        <f t="shared" si="5"/>
        <v>#DIV/0!</v>
      </c>
      <c r="J331" s="86"/>
    </row>
    <row r="332" spans="1:10" s="3" customFormat="1" ht="76.5" customHeight="1">
      <c r="A332" s="2"/>
      <c r="B332" s="2"/>
      <c r="C332" s="104" t="s">
        <v>216</v>
      </c>
      <c r="D332" s="105" t="s">
        <v>217</v>
      </c>
      <c r="E332" s="11" t="s">
        <v>218</v>
      </c>
      <c r="F332" s="69" t="s">
        <v>260</v>
      </c>
      <c r="G332" s="53"/>
      <c r="H332" s="55"/>
      <c r="I332" s="68"/>
      <c r="J332" s="87" t="s">
        <v>233</v>
      </c>
    </row>
    <row r="333" spans="1:10" s="3" customFormat="1" ht="181.5" customHeight="1">
      <c r="A333" s="2" t="s">
        <v>71</v>
      </c>
      <c r="B333" s="2" t="s">
        <v>12</v>
      </c>
      <c r="C333" s="138" t="s">
        <v>219</v>
      </c>
      <c r="D333" s="105" t="s">
        <v>71</v>
      </c>
      <c r="E333" s="152" t="s">
        <v>206</v>
      </c>
      <c r="F333" s="69" t="s">
        <v>257</v>
      </c>
      <c r="G333" s="70">
        <f>G339+G342+G345+G350+G356+G336</f>
        <v>1198.4</v>
      </c>
      <c r="H333" s="70">
        <f>H339+H342+H345+H350+H356+H336</f>
        <v>613.9</v>
      </c>
      <c r="I333" s="68">
        <f t="shared" si="5"/>
        <v>51.22663551401868</v>
      </c>
      <c r="J333" s="90" t="s">
        <v>234</v>
      </c>
    </row>
    <row r="334" spans="1:10" s="3" customFormat="1" ht="15.75" customHeight="1" hidden="1">
      <c r="A334" s="2"/>
      <c r="B334" s="2"/>
      <c r="C334" s="139"/>
      <c r="D334" s="34"/>
      <c r="E334" s="153"/>
      <c r="F334" s="40"/>
      <c r="G334" s="53"/>
      <c r="H334" s="41"/>
      <c r="I334" s="68" t="e">
        <f t="shared" si="5"/>
        <v>#DIV/0!</v>
      </c>
      <c r="J334" s="91"/>
    </row>
    <row r="335" spans="1:10" s="3" customFormat="1" ht="15.75" customHeight="1" hidden="1">
      <c r="A335" s="2"/>
      <c r="B335" s="2"/>
      <c r="C335" s="139"/>
      <c r="D335" s="126"/>
      <c r="E335" s="153"/>
      <c r="F335" s="40"/>
      <c r="G335" s="53"/>
      <c r="H335" s="41"/>
      <c r="I335" s="68" t="e">
        <f t="shared" si="5"/>
        <v>#DIV/0!</v>
      </c>
      <c r="J335" s="91"/>
    </row>
    <row r="336" spans="1:10" s="3" customFormat="1" ht="16.5" customHeight="1" hidden="1">
      <c r="A336" s="2"/>
      <c r="B336" s="2"/>
      <c r="C336" s="139"/>
      <c r="D336" s="28" t="s">
        <v>191</v>
      </c>
      <c r="E336" s="153"/>
      <c r="F336" s="40"/>
      <c r="G336" s="53">
        <f>G337</f>
        <v>110</v>
      </c>
      <c r="H336" s="53">
        <f>H337</f>
        <v>110</v>
      </c>
      <c r="I336" s="67">
        <f t="shared" si="5"/>
        <v>100</v>
      </c>
      <c r="J336" s="91"/>
    </row>
    <row r="337" spans="1:10" s="3" customFormat="1" ht="18.75" customHeight="1" hidden="1">
      <c r="A337" s="2"/>
      <c r="B337" s="2"/>
      <c r="C337" s="139"/>
      <c r="D337" s="128" t="s">
        <v>192</v>
      </c>
      <c r="E337" s="153"/>
      <c r="F337" s="40"/>
      <c r="G337" s="53">
        <f>G338</f>
        <v>110</v>
      </c>
      <c r="H337" s="53">
        <f>H338</f>
        <v>110</v>
      </c>
      <c r="I337" s="67">
        <f t="shared" si="5"/>
        <v>100</v>
      </c>
      <c r="J337" s="91"/>
    </row>
    <row r="338" spans="1:10" s="3" customFormat="1" ht="31.5" customHeight="1" hidden="1">
      <c r="A338" s="2"/>
      <c r="B338" s="2"/>
      <c r="C338" s="139"/>
      <c r="D338" s="128" t="s">
        <v>43</v>
      </c>
      <c r="E338" s="153"/>
      <c r="F338" s="40"/>
      <c r="G338" s="53">
        <v>110</v>
      </c>
      <c r="H338" s="37">
        <v>110</v>
      </c>
      <c r="I338" s="67">
        <f t="shared" si="5"/>
        <v>100</v>
      </c>
      <c r="J338" s="91"/>
    </row>
    <row r="339" spans="1:10" s="3" customFormat="1" ht="15.75" customHeight="1" hidden="1">
      <c r="A339" s="2"/>
      <c r="B339" s="2"/>
      <c r="C339" s="139"/>
      <c r="D339" s="34" t="s">
        <v>73</v>
      </c>
      <c r="E339" s="153"/>
      <c r="F339" s="40"/>
      <c r="G339" s="53">
        <f>G340</f>
        <v>7.5</v>
      </c>
      <c r="H339" s="41">
        <v>0</v>
      </c>
      <c r="I339" s="67">
        <f t="shared" si="5"/>
        <v>0</v>
      </c>
      <c r="J339" s="91"/>
    </row>
    <row r="340" spans="1:10" s="3" customFormat="1" ht="110.25" customHeight="1" hidden="1">
      <c r="A340" s="2"/>
      <c r="B340" s="2"/>
      <c r="C340" s="139"/>
      <c r="D340" s="34" t="s">
        <v>85</v>
      </c>
      <c r="E340" s="153"/>
      <c r="F340" s="40"/>
      <c r="G340" s="53">
        <f>G341</f>
        <v>7.5</v>
      </c>
      <c r="H340" s="41">
        <v>0</v>
      </c>
      <c r="I340" s="67">
        <f t="shared" si="5"/>
        <v>0</v>
      </c>
      <c r="J340" s="91"/>
    </row>
    <row r="341" spans="1:10" s="3" customFormat="1" ht="31.5" customHeight="1" hidden="1">
      <c r="A341" s="2"/>
      <c r="B341" s="2"/>
      <c r="C341" s="139"/>
      <c r="D341" s="34" t="s">
        <v>17</v>
      </c>
      <c r="E341" s="153"/>
      <c r="F341" s="40"/>
      <c r="G341" s="53">
        <v>7.5</v>
      </c>
      <c r="H341" s="41">
        <v>0</v>
      </c>
      <c r="I341" s="67">
        <f t="shared" si="5"/>
        <v>0</v>
      </c>
      <c r="J341" s="91"/>
    </row>
    <row r="342" spans="1:10" s="3" customFormat="1" ht="21.75" customHeight="1" hidden="1">
      <c r="A342" s="2" t="s">
        <v>31</v>
      </c>
      <c r="B342" s="2" t="s">
        <v>12</v>
      </c>
      <c r="C342" s="139"/>
      <c r="D342" s="34" t="s">
        <v>31</v>
      </c>
      <c r="E342" s="153"/>
      <c r="F342" s="40"/>
      <c r="G342" s="53">
        <v>702</v>
      </c>
      <c r="H342" s="37">
        <v>351</v>
      </c>
      <c r="I342" s="67">
        <f t="shared" si="5"/>
        <v>50</v>
      </c>
      <c r="J342" s="91"/>
    </row>
    <row r="343" spans="1:10" s="3" customFormat="1" ht="31.5" customHeight="1" hidden="1">
      <c r="A343" s="2" t="s">
        <v>72</v>
      </c>
      <c r="B343" s="2" t="s">
        <v>12</v>
      </c>
      <c r="C343" s="139"/>
      <c r="D343" s="34" t="s">
        <v>72</v>
      </c>
      <c r="E343" s="153"/>
      <c r="F343" s="40"/>
      <c r="G343" s="53">
        <v>702</v>
      </c>
      <c r="H343" s="37">
        <v>351</v>
      </c>
      <c r="I343" s="67">
        <f t="shared" si="5"/>
        <v>50</v>
      </c>
      <c r="J343" s="91"/>
    </row>
    <row r="344" spans="1:10" s="3" customFormat="1" ht="15.75" customHeight="1" hidden="1">
      <c r="A344" s="2" t="s">
        <v>72</v>
      </c>
      <c r="B344" s="2" t="s">
        <v>73</v>
      </c>
      <c r="C344" s="139"/>
      <c r="D344" s="34" t="s">
        <v>73</v>
      </c>
      <c r="E344" s="153"/>
      <c r="F344" s="40"/>
      <c r="G344" s="53">
        <v>702</v>
      </c>
      <c r="H344" s="37">
        <v>351</v>
      </c>
      <c r="I344" s="67">
        <f t="shared" si="5"/>
        <v>50</v>
      </c>
      <c r="J344" s="91"/>
    </row>
    <row r="345" spans="1:10" s="3" customFormat="1" ht="15.75" customHeight="1" hidden="1">
      <c r="A345" s="2" t="s">
        <v>74</v>
      </c>
      <c r="B345" s="2" t="s">
        <v>12</v>
      </c>
      <c r="C345" s="139"/>
      <c r="D345" s="34" t="s">
        <v>74</v>
      </c>
      <c r="E345" s="153"/>
      <c r="F345" s="40"/>
      <c r="G345" s="53">
        <f>G346</f>
        <v>198.9</v>
      </c>
      <c r="H345" s="53">
        <f>H346</f>
        <v>111</v>
      </c>
      <c r="I345" s="67">
        <f t="shared" si="5"/>
        <v>55.80693815987934</v>
      </c>
      <c r="J345" s="91"/>
    </row>
    <row r="346" spans="1:10" s="3" customFormat="1" ht="31.5" customHeight="1" hidden="1">
      <c r="A346" s="2" t="s">
        <v>75</v>
      </c>
      <c r="B346" s="2" t="s">
        <v>12</v>
      </c>
      <c r="C346" s="139"/>
      <c r="D346" s="34" t="s">
        <v>75</v>
      </c>
      <c r="E346" s="153"/>
      <c r="F346" s="40"/>
      <c r="G346" s="53">
        <f>G347+G348+G349</f>
        <v>198.9</v>
      </c>
      <c r="H346" s="53">
        <f>H347+H348+H349</f>
        <v>111</v>
      </c>
      <c r="I346" s="67">
        <f t="shared" si="5"/>
        <v>55.80693815987934</v>
      </c>
      <c r="J346" s="91"/>
    </row>
    <row r="347" spans="1:10" s="3" customFormat="1" ht="31.5" customHeight="1" hidden="1">
      <c r="A347" s="2"/>
      <c r="B347" s="2"/>
      <c r="C347" s="139"/>
      <c r="D347" s="120" t="s">
        <v>174</v>
      </c>
      <c r="E347" s="153"/>
      <c r="F347" s="40"/>
      <c r="G347" s="53">
        <v>171</v>
      </c>
      <c r="H347" s="37">
        <v>91</v>
      </c>
      <c r="I347" s="67">
        <f t="shared" si="5"/>
        <v>53.216374269005854</v>
      </c>
      <c r="J347" s="91"/>
    </row>
    <row r="348" spans="1:10" s="3" customFormat="1" ht="31.5" customHeight="1" hidden="1">
      <c r="A348" s="2"/>
      <c r="B348" s="2"/>
      <c r="C348" s="139"/>
      <c r="D348" s="120" t="s">
        <v>43</v>
      </c>
      <c r="E348" s="153"/>
      <c r="F348" s="40"/>
      <c r="G348" s="53">
        <v>20</v>
      </c>
      <c r="H348" s="37">
        <v>20</v>
      </c>
      <c r="I348" s="67">
        <f t="shared" si="5"/>
        <v>100</v>
      </c>
      <c r="J348" s="91"/>
    </row>
    <row r="349" spans="1:10" s="3" customFormat="1" ht="15.75" customHeight="1" hidden="1">
      <c r="A349" s="2" t="s">
        <v>75</v>
      </c>
      <c r="B349" s="2" t="s">
        <v>25</v>
      </c>
      <c r="C349" s="139"/>
      <c r="D349" s="34" t="s">
        <v>25</v>
      </c>
      <c r="E349" s="153"/>
      <c r="F349" s="40"/>
      <c r="G349" s="53">
        <v>7.9</v>
      </c>
      <c r="H349" s="41">
        <v>0</v>
      </c>
      <c r="I349" s="67">
        <f t="shared" si="5"/>
        <v>0</v>
      </c>
      <c r="J349" s="91"/>
    </row>
    <row r="350" spans="1:10" s="3" customFormat="1" ht="34.5" customHeight="1">
      <c r="A350" s="2" t="s">
        <v>76</v>
      </c>
      <c r="B350" s="2" t="s">
        <v>12</v>
      </c>
      <c r="C350" s="140"/>
      <c r="D350" s="117" t="s">
        <v>149</v>
      </c>
      <c r="E350" s="154"/>
      <c r="F350" s="71"/>
      <c r="G350" s="72">
        <f>G351</f>
        <v>160</v>
      </c>
      <c r="H350" s="72">
        <f>H351</f>
        <v>36.9</v>
      </c>
      <c r="I350" s="68">
        <f t="shared" si="5"/>
        <v>23.0625</v>
      </c>
      <c r="J350" s="92"/>
    </row>
    <row r="351" spans="1:10" s="3" customFormat="1" ht="21" customHeight="1" hidden="1">
      <c r="A351" s="2" t="s">
        <v>31</v>
      </c>
      <c r="B351" s="2" t="s">
        <v>12</v>
      </c>
      <c r="C351" s="104"/>
      <c r="D351" s="34" t="s">
        <v>31</v>
      </c>
      <c r="E351" s="11"/>
      <c r="F351" s="40"/>
      <c r="G351" s="53">
        <v>160</v>
      </c>
      <c r="H351" s="41">
        <f>H352+H354</f>
        <v>36.9</v>
      </c>
      <c r="I351" s="67">
        <f t="shared" si="5"/>
        <v>23.0625</v>
      </c>
      <c r="J351" s="86"/>
    </row>
    <row r="352" spans="1:10" s="3" customFormat="1" ht="15.75" hidden="1">
      <c r="A352" s="2" t="s">
        <v>77</v>
      </c>
      <c r="B352" s="2" t="s">
        <v>12</v>
      </c>
      <c r="C352" s="104"/>
      <c r="D352" s="34" t="s">
        <v>77</v>
      </c>
      <c r="E352" s="11"/>
      <c r="F352" s="40"/>
      <c r="G352" s="53">
        <v>80.1</v>
      </c>
      <c r="H352" s="41">
        <v>28.8</v>
      </c>
      <c r="I352" s="67">
        <f t="shared" si="5"/>
        <v>35.95505617977528</v>
      </c>
      <c r="J352" s="86"/>
    </row>
    <row r="353" spans="1:10" s="3" customFormat="1" ht="31.5" hidden="1">
      <c r="A353" s="2" t="s">
        <v>77</v>
      </c>
      <c r="B353" s="2" t="s">
        <v>17</v>
      </c>
      <c r="C353" s="104"/>
      <c r="D353" s="34" t="s">
        <v>17</v>
      </c>
      <c r="E353" s="11"/>
      <c r="F353" s="40"/>
      <c r="G353" s="53">
        <v>80.1</v>
      </c>
      <c r="H353" s="41">
        <v>28.8</v>
      </c>
      <c r="I353" s="67">
        <f t="shared" si="5"/>
        <v>35.95505617977528</v>
      </c>
      <c r="J353" s="86"/>
    </row>
    <row r="354" spans="1:10" s="3" customFormat="1" ht="16.5" customHeight="1" hidden="1">
      <c r="A354" s="2" t="s">
        <v>78</v>
      </c>
      <c r="B354" s="2" t="s">
        <v>12</v>
      </c>
      <c r="C354" s="104"/>
      <c r="D354" s="34" t="s">
        <v>78</v>
      </c>
      <c r="E354" s="11"/>
      <c r="F354" s="40"/>
      <c r="G354" s="53">
        <v>79.9</v>
      </c>
      <c r="H354" s="41">
        <v>8.1</v>
      </c>
      <c r="I354" s="67">
        <f t="shared" si="5"/>
        <v>10.13767209011264</v>
      </c>
      <c r="J354" s="86"/>
    </row>
    <row r="355" spans="1:10" s="3" customFormat="1" ht="29.25" customHeight="1" hidden="1">
      <c r="A355" s="2" t="s">
        <v>78</v>
      </c>
      <c r="B355" s="2" t="s">
        <v>22</v>
      </c>
      <c r="C355" s="104"/>
      <c r="D355" s="34" t="s">
        <v>17</v>
      </c>
      <c r="E355" s="11"/>
      <c r="F355" s="40"/>
      <c r="G355" s="53">
        <v>79.9</v>
      </c>
      <c r="H355" s="41">
        <v>8.1</v>
      </c>
      <c r="I355" s="67">
        <f t="shared" si="5"/>
        <v>10.13767209011264</v>
      </c>
      <c r="J355" s="86"/>
    </row>
    <row r="356" spans="1:10" s="3" customFormat="1" ht="15.75" hidden="1">
      <c r="A356" s="2" t="s">
        <v>79</v>
      </c>
      <c r="B356" s="2" t="s">
        <v>12</v>
      </c>
      <c r="C356" s="104"/>
      <c r="D356" s="34" t="s">
        <v>79</v>
      </c>
      <c r="E356" s="11"/>
      <c r="F356" s="40"/>
      <c r="G356" s="53">
        <v>20</v>
      </c>
      <c r="H356" s="41">
        <v>5</v>
      </c>
      <c r="I356" s="67">
        <f t="shared" si="5"/>
        <v>25</v>
      </c>
      <c r="J356" s="86"/>
    </row>
    <row r="357" spans="1:10" s="3" customFormat="1" ht="18" customHeight="1" hidden="1">
      <c r="A357" s="2" t="s">
        <v>31</v>
      </c>
      <c r="B357" s="2" t="s">
        <v>12</v>
      </c>
      <c r="C357" s="104"/>
      <c r="D357" s="34" t="s">
        <v>31</v>
      </c>
      <c r="E357" s="11"/>
      <c r="F357" s="40"/>
      <c r="G357" s="53">
        <v>20</v>
      </c>
      <c r="H357" s="41">
        <v>5</v>
      </c>
      <c r="I357" s="67">
        <f t="shared" si="5"/>
        <v>25</v>
      </c>
      <c r="J357" s="86"/>
    </row>
    <row r="358" spans="1:10" s="3" customFormat="1" ht="15.75" hidden="1">
      <c r="A358" s="2" t="s">
        <v>80</v>
      </c>
      <c r="B358" s="2" t="s">
        <v>12</v>
      </c>
      <c r="C358" s="104"/>
      <c r="D358" s="34" t="s">
        <v>80</v>
      </c>
      <c r="E358" s="11"/>
      <c r="F358" s="40"/>
      <c r="G358" s="53">
        <v>20</v>
      </c>
      <c r="H358" s="41">
        <v>5</v>
      </c>
      <c r="I358" s="67">
        <f t="shared" si="5"/>
        <v>25</v>
      </c>
      <c r="J358" s="86"/>
    </row>
    <row r="359" spans="1:10" s="3" customFormat="1" ht="31.5" hidden="1">
      <c r="A359" s="2" t="s">
        <v>80</v>
      </c>
      <c r="B359" s="2" t="s">
        <v>17</v>
      </c>
      <c r="C359" s="104"/>
      <c r="D359" s="34" t="s">
        <v>17</v>
      </c>
      <c r="E359" s="11"/>
      <c r="F359" s="40"/>
      <c r="G359" s="53">
        <v>20</v>
      </c>
      <c r="H359" s="41">
        <v>5</v>
      </c>
      <c r="I359" s="67">
        <f t="shared" si="5"/>
        <v>25</v>
      </c>
      <c r="J359" s="86"/>
    </row>
    <row r="360" spans="1:10" s="3" customFormat="1" ht="78.75">
      <c r="A360" s="2" t="s">
        <v>81</v>
      </c>
      <c r="B360" s="2" t="s">
        <v>12</v>
      </c>
      <c r="C360" s="104" t="s">
        <v>220</v>
      </c>
      <c r="D360" s="105" t="s">
        <v>81</v>
      </c>
      <c r="E360" s="11" t="s">
        <v>207</v>
      </c>
      <c r="F360" s="69" t="s">
        <v>257</v>
      </c>
      <c r="G360" s="80">
        <f>G365+G382</f>
        <v>7.5</v>
      </c>
      <c r="H360" s="81">
        <v>0</v>
      </c>
      <c r="I360" s="68">
        <f t="shared" si="5"/>
        <v>0</v>
      </c>
      <c r="J360" s="87" t="s">
        <v>235</v>
      </c>
    </row>
    <row r="361" spans="1:10" s="3" customFormat="1" ht="15.75" hidden="1">
      <c r="A361" s="2" t="s">
        <v>27</v>
      </c>
      <c r="B361" s="2" t="s">
        <v>12</v>
      </c>
      <c r="C361" s="104"/>
      <c r="D361" s="34"/>
      <c r="E361" s="11"/>
      <c r="F361" s="40"/>
      <c r="G361" s="53"/>
      <c r="H361" s="41"/>
      <c r="I361" s="68" t="e">
        <f t="shared" si="5"/>
        <v>#DIV/0!</v>
      </c>
      <c r="J361" s="86"/>
    </row>
    <row r="362" spans="1:10" s="3" customFormat="1" ht="15.75" hidden="1">
      <c r="A362" s="2" t="s">
        <v>82</v>
      </c>
      <c r="B362" s="2" t="s">
        <v>12</v>
      </c>
      <c r="C362" s="104"/>
      <c r="D362" s="34"/>
      <c r="E362" s="11"/>
      <c r="F362" s="40"/>
      <c r="G362" s="53"/>
      <c r="H362" s="41"/>
      <c r="I362" s="68" t="e">
        <f t="shared" si="5"/>
        <v>#DIV/0!</v>
      </c>
      <c r="J362" s="86"/>
    </row>
    <row r="363" spans="1:10" s="3" customFormat="1" ht="15.75" hidden="1">
      <c r="A363" s="2" t="s">
        <v>82</v>
      </c>
      <c r="B363" s="2" t="s">
        <v>45</v>
      </c>
      <c r="C363" s="104"/>
      <c r="D363" s="34"/>
      <c r="E363" s="11"/>
      <c r="F363" s="40"/>
      <c r="G363" s="53"/>
      <c r="H363" s="41"/>
      <c r="I363" s="68" t="e">
        <f t="shared" si="5"/>
        <v>#DIV/0!</v>
      </c>
      <c r="J363" s="86"/>
    </row>
    <row r="364" spans="1:10" s="3" customFormat="1" ht="15.75" hidden="1">
      <c r="A364" s="2"/>
      <c r="B364" s="2"/>
      <c r="C364" s="104"/>
      <c r="D364" s="34" t="s">
        <v>73</v>
      </c>
      <c r="E364" s="11"/>
      <c r="F364" s="40"/>
      <c r="G364" s="53">
        <f>G365+G382</f>
        <v>7.5</v>
      </c>
      <c r="H364" s="41">
        <v>0</v>
      </c>
      <c r="I364" s="67">
        <f t="shared" si="5"/>
        <v>0</v>
      </c>
      <c r="J364" s="86"/>
    </row>
    <row r="365" spans="1:10" s="3" customFormat="1" ht="110.25" hidden="1">
      <c r="A365" s="2"/>
      <c r="B365" s="2"/>
      <c r="C365" s="104"/>
      <c r="D365" s="34" t="s">
        <v>85</v>
      </c>
      <c r="E365" s="11"/>
      <c r="F365" s="40"/>
      <c r="G365" s="53">
        <f>G366</f>
        <v>7.5</v>
      </c>
      <c r="H365" s="41">
        <v>0</v>
      </c>
      <c r="I365" s="67">
        <f t="shared" si="5"/>
        <v>0</v>
      </c>
      <c r="J365" s="86"/>
    </row>
    <row r="366" spans="1:10" s="3" customFormat="1" ht="31.5" hidden="1">
      <c r="A366" s="2"/>
      <c r="B366" s="2"/>
      <c r="C366" s="104"/>
      <c r="D366" s="34" t="s">
        <v>17</v>
      </c>
      <c r="E366" s="11"/>
      <c r="F366" s="40"/>
      <c r="G366" s="53">
        <v>7.5</v>
      </c>
      <c r="H366" s="41">
        <v>0</v>
      </c>
      <c r="I366" s="67">
        <f t="shared" si="5"/>
        <v>0</v>
      </c>
      <c r="J366" s="86"/>
    </row>
    <row r="367" spans="1:10" s="3" customFormat="1" ht="15.75" hidden="1">
      <c r="A367" s="2"/>
      <c r="B367" s="2"/>
      <c r="C367" s="104"/>
      <c r="D367" s="34"/>
      <c r="E367" s="11"/>
      <c r="F367" s="40"/>
      <c r="G367" s="53"/>
      <c r="H367" s="41"/>
      <c r="I367" s="68" t="e">
        <f t="shared" si="5"/>
        <v>#DIV/0!</v>
      </c>
      <c r="J367" s="86"/>
    </row>
    <row r="368" spans="1:10" s="3" customFormat="1" ht="15.75" hidden="1">
      <c r="A368" s="2"/>
      <c r="B368" s="2"/>
      <c r="C368" s="104"/>
      <c r="D368" s="34"/>
      <c r="E368" s="11"/>
      <c r="F368" s="40"/>
      <c r="G368" s="53"/>
      <c r="H368" s="41"/>
      <c r="I368" s="68" t="e">
        <f t="shared" si="5"/>
        <v>#DIV/0!</v>
      </c>
      <c r="J368" s="86"/>
    </row>
    <row r="369" spans="1:10" s="3" customFormat="1" ht="15.75" hidden="1">
      <c r="A369" s="2"/>
      <c r="B369" s="2"/>
      <c r="C369" s="104"/>
      <c r="D369" s="34"/>
      <c r="E369" s="11"/>
      <c r="F369" s="40"/>
      <c r="G369" s="53"/>
      <c r="H369" s="41"/>
      <c r="I369" s="68" t="e">
        <f t="shared" si="5"/>
        <v>#DIV/0!</v>
      </c>
      <c r="J369" s="86"/>
    </row>
    <row r="370" spans="1:10" s="3" customFormat="1" ht="15.75" hidden="1">
      <c r="A370" s="2"/>
      <c r="B370" s="2"/>
      <c r="C370" s="104"/>
      <c r="D370" s="34"/>
      <c r="E370" s="11"/>
      <c r="F370" s="40"/>
      <c r="G370" s="53"/>
      <c r="H370" s="41"/>
      <c r="I370" s="68" t="e">
        <f t="shared" si="5"/>
        <v>#DIV/0!</v>
      </c>
      <c r="J370" s="86"/>
    </row>
    <row r="371" spans="1:10" s="3" customFormat="1" ht="15.75" hidden="1">
      <c r="A371" s="2"/>
      <c r="B371" s="2"/>
      <c r="C371" s="104"/>
      <c r="D371" s="34"/>
      <c r="E371" s="11"/>
      <c r="F371" s="40"/>
      <c r="G371" s="53"/>
      <c r="H371" s="41"/>
      <c r="I371" s="68" t="e">
        <f t="shared" si="5"/>
        <v>#DIV/0!</v>
      </c>
      <c r="J371" s="86"/>
    </row>
    <row r="372" spans="1:10" s="3" customFormat="1" ht="15.75" hidden="1">
      <c r="A372" s="2"/>
      <c r="B372" s="2"/>
      <c r="C372" s="104"/>
      <c r="D372" s="34"/>
      <c r="E372" s="11"/>
      <c r="F372" s="40"/>
      <c r="G372" s="53"/>
      <c r="H372" s="41"/>
      <c r="I372" s="68" t="e">
        <f t="shared" si="5"/>
        <v>#DIV/0!</v>
      </c>
      <c r="J372" s="86"/>
    </row>
    <row r="373" spans="1:10" s="3" customFormat="1" ht="15.75" hidden="1">
      <c r="A373" s="2"/>
      <c r="B373" s="2"/>
      <c r="C373" s="104"/>
      <c r="D373" s="34"/>
      <c r="E373" s="11"/>
      <c r="F373" s="40"/>
      <c r="G373" s="53"/>
      <c r="H373" s="41"/>
      <c r="I373" s="68" t="e">
        <f t="shared" si="5"/>
        <v>#DIV/0!</v>
      </c>
      <c r="J373" s="86"/>
    </row>
    <row r="374" spans="1:10" s="3" customFormat="1" ht="15.75" hidden="1">
      <c r="A374" s="2"/>
      <c r="B374" s="2"/>
      <c r="C374" s="104"/>
      <c r="D374" s="34"/>
      <c r="E374" s="11"/>
      <c r="F374" s="40"/>
      <c r="G374" s="53"/>
      <c r="H374" s="41"/>
      <c r="I374" s="68" t="e">
        <f t="shared" si="5"/>
        <v>#DIV/0!</v>
      </c>
      <c r="J374" s="86"/>
    </row>
    <row r="375" spans="1:10" s="3" customFormat="1" ht="15.75" hidden="1">
      <c r="A375" s="2"/>
      <c r="B375" s="2"/>
      <c r="C375" s="104"/>
      <c r="D375" s="34"/>
      <c r="E375" s="11"/>
      <c r="F375" s="40"/>
      <c r="G375" s="53"/>
      <c r="H375" s="41"/>
      <c r="I375" s="68" t="e">
        <f t="shared" si="5"/>
        <v>#DIV/0!</v>
      </c>
      <c r="J375" s="86"/>
    </row>
    <row r="376" spans="1:10" s="3" customFormat="1" ht="32.25" customHeight="1" hidden="1">
      <c r="A376" s="2"/>
      <c r="B376" s="2"/>
      <c r="C376" s="104"/>
      <c r="D376" s="34"/>
      <c r="E376" s="11"/>
      <c r="F376" s="40"/>
      <c r="G376" s="53"/>
      <c r="H376" s="41"/>
      <c r="I376" s="68" t="e">
        <f t="shared" si="5"/>
        <v>#DIV/0!</v>
      </c>
      <c r="J376" s="86"/>
    </row>
    <row r="377" spans="1:10" s="3" customFormat="1" ht="15.75" hidden="1">
      <c r="A377" s="2"/>
      <c r="B377" s="2"/>
      <c r="C377" s="104"/>
      <c r="D377" s="34"/>
      <c r="E377" s="11"/>
      <c r="F377" s="40"/>
      <c r="G377" s="53"/>
      <c r="H377" s="41"/>
      <c r="I377" s="68" t="e">
        <f t="shared" si="5"/>
        <v>#DIV/0!</v>
      </c>
      <c r="J377" s="86"/>
    </row>
    <row r="378" spans="1:10" s="3" customFormat="1" ht="15.75" hidden="1">
      <c r="A378" s="2"/>
      <c r="B378" s="2"/>
      <c r="C378" s="104"/>
      <c r="D378" s="34"/>
      <c r="E378" s="11"/>
      <c r="F378" s="40"/>
      <c r="G378" s="53"/>
      <c r="H378" s="41"/>
      <c r="I378" s="68" t="e">
        <f t="shared" si="5"/>
        <v>#DIV/0!</v>
      </c>
      <c r="J378" s="86"/>
    </row>
    <row r="379" spans="1:10" s="3" customFormat="1" ht="15.75" hidden="1">
      <c r="A379" s="2"/>
      <c r="B379" s="2"/>
      <c r="C379" s="104"/>
      <c r="D379" s="34"/>
      <c r="E379" s="11"/>
      <c r="F379" s="40"/>
      <c r="G379" s="53"/>
      <c r="H379" s="41"/>
      <c r="I379" s="68" t="e">
        <f t="shared" si="5"/>
        <v>#DIV/0!</v>
      </c>
      <c r="J379" s="86"/>
    </row>
    <row r="380" spans="1:10" s="3" customFormat="1" ht="15.75" hidden="1">
      <c r="A380" s="2"/>
      <c r="B380" s="2"/>
      <c r="C380" s="104"/>
      <c r="D380" s="34"/>
      <c r="E380" s="11"/>
      <c r="F380" s="40"/>
      <c r="G380" s="53"/>
      <c r="H380" s="41"/>
      <c r="I380" s="68" t="e">
        <f t="shared" si="5"/>
        <v>#DIV/0!</v>
      </c>
      <c r="J380" s="86"/>
    </row>
    <row r="381" spans="1:10" s="3" customFormat="1" ht="15.75" hidden="1">
      <c r="A381" s="2"/>
      <c r="B381" s="2"/>
      <c r="C381" s="104"/>
      <c r="D381" s="34"/>
      <c r="E381" s="11"/>
      <c r="F381" s="40"/>
      <c r="G381" s="53"/>
      <c r="H381" s="41"/>
      <c r="I381" s="68" t="e">
        <f t="shared" si="5"/>
        <v>#DIV/0!</v>
      </c>
      <c r="J381" s="86"/>
    </row>
    <row r="382" spans="1:10" s="3" customFormat="1" ht="15.75" hidden="1">
      <c r="A382" s="2"/>
      <c r="B382" s="2"/>
      <c r="C382" s="104"/>
      <c r="D382" s="34"/>
      <c r="E382" s="11"/>
      <c r="F382" s="40"/>
      <c r="G382" s="53"/>
      <c r="H382" s="41"/>
      <c r="I382" s="68" t="e">
        <f t="shared" si="5"/>
        <v>#DIV/0!</v>
      </c>
      <c r="J382" s="86"/>
    </row>
    <row r="383" spans="1:10" s="3" customFormat="1" ht="15.75" hidden="1">
      <c r="A383" s="2"/>
      <c r="B383" s="2"/>
      <c r="C383" s="104"/>
      <c r="D383" s="34"/>
      <c r="E383" s="11"/>
      <c r="F383" s="40"/>
      <c r="G383" s="53"/>
      <c r="H383" s="41"/>
      <c r="I383" s="68" t="e">
        <f t="shared" si="5"/>
        <v>#DIV/0!</v>
      </c>
      <c r="J383" s="86"/>
    </row>
    <row r="384" spans="1:10" s="3" customFormat="1" ht="15.75" hidden="1">
      <c r="A384" s="2"/>
      <c r="B384" s="2"/>
      <c r="C384" s="104"/>
      <c r="D384" s="34"/>
      <c r="E384" s="11"/>
      <c r="F384" s="40"/>
      <c r="G384" s="53"/>
      <c r="H384" s="41"/>
      <c r="I384" s="68" t="e">
        <f t="shared" si="5"/>
        <v>#DIV/0!</v>
      </c>
      <c r="J384" s="86"/>
    </row>
    <row r="385" spans="1:10" s="3" customFormat="1" ht="78.75">
      <c r="A385" s="2" t="s">
        <v>83</v>
      </c>
      <c r="B385" s="2" t="s">
        <v>12</v>
      </c>
      <c r="C385" s="104" t="s">
        <v>221</v>
      </c>
      <c r="D385" s="105" t="s">
        <v>83</v>
      </c>
      <c r="E385" s="11" t="s">
        <v>207</v>
      </c>
      <c r="F385" s="69" t="s">
        <v>261</v>
      </c>
      <c r="G385" s="70">
        <f>G390+G394+G396+G399+G410+G404+G415</f>
        <v>50142.700000000004</v>
      </c>
      <c r="H385" s="70">
        <f>H390+H394+H396+H399+H410+H404+H415</f>
        <v>17309.7</v>
      </c>
      <c r="I385" s="68">
        <f t="shared" si="5"/>
        <v>34.52087741585515</v>
      </c>
      <c r="J385" s="87" t="s">
        <v>238</v>
      </c>
    </row>
    <row r="386" spans="1:10" s="3" customFormat="1" ht="15.75" hidden="1">
      <c r="A386" s="2"/>
      <c r="B386" s="2"/>
      <c r="C386" s="104"/>
      <c r="D386" s="131"/>
      <c r="E386" s="151"/>
      <c r="F386" s="69"/>
      <c r="G386" s="70"/>
      <c r="H386" s="70"/>
      <c r="I386" s="68" t="e">
        <f t="shared" si="5"/>
        <v>#DIV/0!</v>
      </c>
      <c r="J386" s="86"/>
    </row>
    <row r="387" spans="1:10" s="3" customFormat="1" ht="15.75" hidden="1">
      <c r="A387" s="2"/>
      <c r="B387" s="2"/>
      <c r="C387" s="104"/>
      <c r="D387" s="105"/>
      <c r="E387" s="11"/>
      <c r="F387" s="69"/>
      <c r="G387" s="53"/>
      <c r="H387" s="53"/>
      <c r="I387" s="68" t="e">
        <f t="shared" si="5"/>
        <v>#DIV/0!</v>
      </c>
      <c r="J387" s="86"/>
    </row>
    <row r="388" spans="1:10" s="3" customFormat="1" ht="15.75" hidden="1">
      <c r="A388" s="2"/>
      <c r="B388" s="2"/>
      <c r="C388" s="104"/>
      <c r="D388" s="105"/>
      <c r="E388" s="11"/>
      <c r="F388" s="69"/>
      <c r="G388" s="53"/>
      <c r="H388" s="53"/>
      <c r="I388" s="68" t="e">
        <f t="shared" si="5"/>
        <v>#DIV/0!</v>
      </c>
      <c r="J388" s="86"/>
    </row>
    <row r="389" spans="1:10" s="3" customFormat="1" ht="15.75" hidden="1">
      <c r="A389" s="2"/>
      <c r="B389" s="2"/>
      <c r="C389" s="104"/>
      <c r="D389" s="105"/>
      <c r="E389" s="11"/>
      <c r="F389" s="69"/>
      <c r="G389" s="70"/>
      <c r="H389" s="70"/>
      <c r="I389" s="68" t="e">
        <f t="shared" si="5"/>
        <v>#DIV/0!</v>
      </c>
      <c r="J389" s="86"/>
    </row>
    <row r="390" spans="1:10" s="3" customFormat="1" ht="63" hidden="1">
      <c r="A390" s="2" t="s">
        <v>27</v>
      </c>
      <c r="B390" s="2" t="s">
        <v>12</v>
      </c>
      <c r="C390" s="104"/>
      <c r="D390" s="34" t="s">
        <v>27</v>
      </c>
      <c r="E390" s="11"/>
      <c r="F390" s="40"/>
      <c r="G390" s="53">
        <f>G391</f>
        <v>40667.9</v>
      </c>
      <c r="H390" s="53">
        <f>H391</f>
        <v>13503.1</v>
      </c>
      <c r="I390" s="67">
        <f t="shared" si="5"/>
        <v>33.20333727583672</v>
      </c>
      <c r="J390" s="86"/>
    </row>
    <row r="391" spans="1:10" s="3" customFormat="1" ht="34.5" customHeight="1" hidden="1">
      <c r="A391" s="2" t="s">
        <v>84</v>
      </c>
      <c r="B391" s="2" t="s">
        <v>12</v>
      </c>
      <c r="C391" s="104"/>
      <c r="D391" s="34" t="s">
        <v>143</v>
      </c>
      <c r="E391" s="11"/>
      <c r="F391" s="40"/>
      <c r="G391" s="53">
        <f>G392+G393</f>
        <v>40667.9</v>
      </c>
      <c r="H391" s="53">
        <f>H392+H393</f>
        <v>13503.1</v>
      </c>
      <c r="I391" s="67">
        <f aca="true" t="shared" si="6" ref="I391:I454">H391/G391*100</f>
        <v>33.20333727583672</v>
      </c>
      <c r="J391" s="86"/>
    </row>
    <row r="392" spans="1:10" s="3" customFormat="1" ht="31.5" hidden="1">
      <c r="A392" s="2" t="s">
        <v>84</v>
      </c>
      <c r="B392" s="2" t="s">
        <v>17</v>
      </c>
      <c r="C392" s="104"/>
      <c r="D392" s="34" t="s">
        <v>17</v>
      </c>
      <c r="E392" s="11"/>
      <c r="F392" s="40"/>
      <c r="G392" s="53">
        <v>40667.9</v>
      </c>
      <c r="H392" s="41">
        <v>13503.1</v>
      </c>
      <c r="I392" s="67">
        <f t="shared" si="6"/>
        <v>33.20333727583672</v>
      </c>
      <c r="J392" s="86"/>
    </row>
    <row r="393" spans="1:10" s="3" customFormat="1" ht="15.75" hidden="1">
      <c r="A393" s="2"/>
      <c r="B393" s="2"/>
      <c r="C393" s="104"/>
      <c r="D393" s="34"/>
      <c r="E393" s="11"/>
      <c r="F393" s="40"/>
      <c r="G393" s="53"/>
      <c r="H393" s="41"/>
      <c r="I393" s="67" t="e">
        <f t="shared" si="6"/>
        <v>#DIV/0!</v>
      </c>
      <c r="J393" s="86"/>
    </row>
    <row r="394" spans="1:10" s="3" customFormat="1" ht="63" hidden="1">
      <c r="A394" s="2"/>
      <c r="B394" s="2"/>
      <c r="C394" s="104"/>
      <c r="D394" s="34" t="s">
        <v>156</v>
      </c>
      <c r="E394" s="11"/>
      <c r="F394" s="40"/>
      <c r="G394" s="53">
        <f>G395</f>
        <v>2088.4</v>
      </c>
      <c r="H394" s="53">
        <f>H395</f>
        <v>801</v>
      </c>
      <c r="I394" s="67">
        <f t="shared" si="6"/>
        <v>38.35472131775522</v>
      </c>
      <c r="J394" s="86"/>
    </row>
    <row r="395" spans="1:10" s="3" customFormat="1" ht="31.5" hidden="1">
      <c r="A395" s="2"/>
      <c r="B395" s="2"/>
      <c r="C395" s="104"/>
      <c r="D395" s="34" t="s">
        <v>17</v>
      </c>
      <c r="E395" s="11"/>
      <c r="F395" s="40"/>
      <c r="G395" s="53">
        <v>2088.4</v>
      </c>
      <c r="H395" s="41">
        <v>801</v>
      </c>
      <c r="I395" s="67">
        <f t="shared" si="6"/>
        <v>38.35472131775522</v>
      </c>
      <c r="J395" s="86"/>
    </row>
    <row r="396" spans="1:10" s="3" customFormat="1" ht="15.75" hidden="1">
      <c r="A396" s="2"/>
      <c r="B396" s="2"/>
      <c r="C396" s="104"/>
      <c r="D396" s="132"/>
      <c r="E396" s="11"/>
      <c r="F396" s="40"/>
      <c r="G396" s="53"/>
      <c r="H396" s="41"/>
      <c r="I396" s="67" t="e">
        <f t="shared" si="6"/>
        <v>#DIV/0!</v>
      </c>
      <c r="J396" s="86"/>
    </row>
    <row r="397" spans="1:10" s="3" customFormat="1" ht="15.75" hidden="1">
      <c r="A397" s="2"/>
      <c r="B397" s="2"/>
      <c r="C397" s="104"/>
      <c r="D397" s="34"/>
      <c r="E397" s="11"/>
      <c r="F397" s="40"/>
      <c r="G397" s="53"/>
      <c r="H397" s="41"/>
      <c r="I397" s="67" t="e">
        <f t="shared" si="6"/>
        <v>#DIV/0!</v>
      </c>
      <c r="J397" s="86"/>
    </row>
    <row r="398" spans="1:10" s="3" customFormat="1" ht="15.75" hidden="1">
      <c r="A398" s="2"/>
      <c r="B398" s="2"/>
      <c r="C398" s="104"/>
      <c r="D398" s="34"/>
      <c r="E398" s="11"/>
      <c r="F398" s="40"/>
      <c r="G398" s="53"/>
      <c r="H398" s="41"/>
      <c r="I398" s="67" t="e">
        <f t="shared" si="6"/>
        <v>#DIV/0!</v>
      </c>
      <c r="J398" s="86"/>
    </row>
    <row r="399" spans="1:10" s="3" customFormat="1" ht="15.75" hidden="1">
      <c r="A399" s="2" t="s">
        <v>73</v>
      </c>
      <c r="B399" s="2" t="s">
        <v>12</v>
      </c>
      <c r="C399" s="104"/>
      <c r="D399" s="34" t="s">
        <v>73</v>
      </c>
      <c r="E399" s="11"/>
      <c r="F399" s="40"/>
      <c r="G399" s="53">
        <f>G400+G406+G408</f>
        <v>2361</v>
      </c>
      <c r="H399" s="53">
        <f>H400+H406+H408</f>
        <v>389</v>
      </c>
      <c r="I399" s="67">
        <f t="shared" si="6"/>
        <v>16.476069462092333</v>
      </c>
      <c r="J399" s="86"/>
    </row>
    <row r="400" spans="1:10" s="3" customFormat="1" ht="110.25" hidden="1">
      <c r="A400" s="2" t="s">
        <v>85</v>
      </c>
      <c r="B400" s="2" t="s">
        <v>12</v>
      </c>
      <c r="C400" s="104"/>
      <c r="D400" s="34" t="s">
        <v>85</v>
      </c>
      <c r="E400" s="11"/>
      <c r="F400" s="40"/>
      <c r="G400" s="53">
        <v>778</v>
      </c>
      <c r="H400" s="37">
        <f>H401</f>
        <v>389</v>
      </c>
      <c r="I400" s="67">
        <f t="shared" si="6"/>
        <v>50</v>
      </c>
      <c r="J400" s="86"/>
    </row>
    <row r="401" spans="1:10" s="3" customFormat="1" ht="15.75" hidden="1">
      <c r="A401" s="2" t="s">
        <v>85</v>
      </c>
      <c r="B401" s="2" t="s">
        <v>73</v>
      </c>
      <c r="C401" s="104"/>
      <c r="D401" s="34" t="s">
        <v>73</v>
      </c>
      <c r="E401" s="11"/>
      <c r="F401" s="40"/>
      <c r="G401" s="53">
        <v>778</v>
      </c>
      <c r="H401" s="37">
        <v>389</v>
      </c>
      <c r="I401" s="67">
        <f t="shared" si="6"/>
        <v>50</v>
      </c>
      <c r="J401" s="86"/>
    </row>
    <row r="402" spans="1:10" s="3" customFormat="1" ht="31.5" customHeight="1" hidden="1">
      <c r="A402" s="2"/>
      <c r="B402" s="2"/>
      <c r="C402" s="104"/>
      <c r="D402" s="34"/>
      <c r="E402" s="11"/>
      <c r="F402" s="40"/>
      <c r="G402" s="53"/>
      <c r="H402" s="41"/>
      <c r="I402" s="67" t="e">
        <f t="shared" si="6"/>
        <v>#DIV/0!</v>
      </c>
      <c r="J402" s="86"/>
    </row>
    <row r="403" spans="1:10" s="3" customFormat="1" ht="15.75" hidden="1">
      <c r="A403" s="2"/>
      <c r="B403" s="2"/>
      <c r="C403" s="104"/>
      <c r="D403" s="34"/>
      <c r="E403" s="11"/>
      <c r="F403" s="40"/>
      <c r="G403" s="53"/>
      <c r="H403" s="41"/>
      <c r="I403" s="67" t="e">
        <f t="shared" si="6"/>
        <v>#DIV/0!</v>
      </c>
      <c r="J403" s="86"/>
    </row>
    <row r="404" spans="1:10" s="3" customFormat="1" ht="15.75" hidden="1">
      <c r="A404" s="2"/>
      <c r="B404" s="2"/>
      <c r="C404" s="104"/>
      <c r="D404" s="34"/>
      <c r="E404" s="11"/>
      <c r="F404" s="40"/>
      <c r="G404" s="53"/>
      <c r="H404" s="41"/>
      <c r="I404" s="67" t="e">
        <f t="shared" si="6"/>
        <v>#DIV/0!</v>
      </c>
      <c r="J404" s="86"/>
    </row>
    <row r="405" spans="1:10" s="3" customFormat="1" ht="15.75" hidden="1">
      <c r="A405" s="2"/>
      <c r="B405" s="2"/>
      <c r="C405" s="104"/>
      <c r="D405" s="34"/>
      <c r="E405" s="11"/>
      <c r="F405" s="40"/>
      <c r="G405" s="53"/>
      <c r="H405" s="41"/>
      <c r="I405" s="67" t="e">
        <f t="shared" si="6"/>
        <v>#DIV/0!</v>
      </c>
      <c r="J405" s="86"/>
    </row>
    <row r="406" spans="1:10" s="3" customFormat="1" ht="63" hidden="1">
      <c r="A406" s="2"/>
      <c r="B406" s="2"/>
      <c r="C406" s="104"/>
      <c r="D406" s="121" t="s">
        <v>178</v>
      </c>
      <c r="E406" s="11"/>
      <c r="F406" s="40"/>
      <c r="G406" s="53">
        <v>1493.9</v>
      </c>
      <c r="H406" s="37">
        <v>0</v>
      </c>
      <c r="I406" s="67">
        <f t="shared" si="6"/>
        <v>0</v>
      </c>
      <c r="J406" s="86"/>
    </row>
    <row r="407" spans="1:10" s="3" customFormat="1" ht="15.75" hidden="1">
      <c r="A407" s="2"/>
      <c r="B407" s="2"/>
      <c r="C407" s="104"/>
      <c r="D407" s="133" t="s">
        <v>73</v>
      </c>
      <c r="E407" s="11"/>
      <c r="F407" s="40"/>
      <c r="G407" s="53">
        <v>1493.9</v>
      </c>
      <c r="H407" s="37">
        <v>0</v>
      </c>
      <c r="I407" s="67">
        <f t="shared" si="6"/>
        <v>0</v>
      </c>
      <c r="J407" s="86"/>
    </row>
    <row r="408" spans="1:10" s="3" customFormat="1" ht="47.25" hidden="1">
      <c r="A408" s="2"/>
      <c r="B408" s="2"/>
      <c r="C408" s="104"/>
      <c r="D408" s="121" t="s">
        <v>179</v>
      </c>
      <c r="E408" s="11"/>
      <c r="F408" s="40"/>
      <c r="G408" s="53">
        <v>89.1</v>
      </c>
      <c r="H408" s="37">
        <v>0</v>
      </c>
      <c r="I408" s="67">
        <f t="shared" si="6"/>
        <v>0</v>
      </c>
      <c r="J408" s="86"/>
    </row>
    <row r="409" spans="1:10" s="3" customFormat="1" ht="15.75" hidden="1">
      <c r="A409" s="2"/>
      <c r="B409" s="2"/>
      <c r="C409" s="104"/>
      <c r="D409" s="133" t="s">
        <v>73</v>
      </c>
      <c r="E409" s="11"/>
      <c r="F409" s="40"/>
      <c r="G409" s="53">
        <v>89.1</v>
      </c>
      <c r="H409" s="37">
        <v>0</v>
      </c>
      <c r="I409" s="67">
        <f t="shared" si="6"/>
        <v>0</v>
      </c>
      <c r="J409" s="86"/>
    </row>
    <row r="410" spans="1:10" s="3" customFormat="1" ht="18.75" customHeight="1" hidden="1">
      <c r="A410" s="2" t="s">
        <v>31</v>
      </c>
      <c r="B410" s="2" t="s">
        <v>12</v>
      </c>
      <c r="C410" s="104"/>
      <c r="D410" s="34" t="s">
        <v>31</v>
      </c>
      <c r="E410" s="11"/>
      <c r="F410" s="40"/>
      <c r="G410" s="53">
        <f>G411+G413</f>
        <v>2783.7999999999997</v>
      </c>
      <c r="H410" s="41">
        <f>H411+H413</f>
        <v>2616.6</v>
      </c>
      <c r="I410" s="67">
        <f t="shared" si="6"/>
        <v>93.99382139521518</v>
      </c>
      <c r="J410" s="86"/>
    </row>
    <row r="411" spans="1:10" s="3" customFormat="1" ht="15.75" hidden="1">
      <c r="A411" s="2" t="s">
        <v>86</v>
      </c>
      <c r="B411" s="2" t="s">
        <v>12</v>
      </c>
      <c r="C411" s="104"/>
      <c r="D411" s="34" t="s">
        <v>86</v>
      </c>
      <c r="E411" s="11"/>
      <c r="F411" s="40"/>
      <c r="G411" s="53">
        <f>G412</f>
        <v>415.6</v>
      </c>
      <c r="H411" s="41">
        <f>H412</f>
        <v>310.9</v>
      </c>
      <c r="I411" s="67">
        <f t="shared" si="6"/>
        <v>74.8075072184793</v>
      </c>
      <c r="J411" s="86"/>
    </row>
    <row r="412" spans="1:10" s="3" customFormat="1" ht="31.5" hidden="1">
      <c r="A412" s="2" t="s">
        <v>86</v>
      </c>
      <c r="B412" s="2" t="s">
        <v>17</v>
      </c>
      <c r="C412" s="104"/>
      <c r="D412" s="34" t="s">
        <v>17</v>
      </c>
      <c r="E412" s="11"/>
      <c r="F412" s="40"/>
      <c r="G412" s="53">
        <v>415.6</v>
      </c>
      <c r="H412" s="41">
        <v>310.9</v>
      </c>
      <c r="I412" s="67">
        <f t="shared" si="6"/>
        <v>74.8075072184793</v>
      </c>
      <c r="J412" s="86"/>
    </row>
    <row r="413" spans="1:10" s="3" customFormat="1" ht="15.75" hidden="1">
      <c r="A413" s="2" t="s">
        <v>87</v>
      </c>
      <c r="B413" s="2" t="s">
        <v>12</v>
      </c>
      <c r="C413" s="104"/>
      <c r="D413" s="34" t="s">
        <v>87</v>
      </c>
      <c r="E413" s="11"/>
      <c r="F413" s="40"/>
      <c r="G413" s="53">
        <f>G414</f>
        <v>2368.2</v>
      </c>
      <c r="H413" s="41">
        <v>2305.7</v>
      </c>
      <c r="I413" s="67">
        <f t="shared" si="6"/>
        <v>97.36086479182502</v>
      </c>
      <c r="J413" s="86"/>
    </row>
    <row r="414" spans="1:10" s="3" customFormat="1" ht="15.75" hidden="1">
      <c r="A414" s="2" t="s">
        <v>87</v>
      </c>
      <c r="B414" s="2" t="s">
        <v>25</v>
      </c>
      <c r="C414" s="104"/>
      <c r="D414" s="34" t="s">
        <v>25</v>
      </c>
      <c r="E414" s="11"/>
      <c r="F414" s="40"/>
      <c r="G414" s="53">
        <v>2368.2</v>
      </c>
      <c r="H414" s="41">
        <v>2305.7</v>
      </c>
      <c r="I414" s="67">
        <f t="shared" si="6"/>
        <v>97.36086479182502</v>
      </c>
      <c r="J414" s="86"/>
    </row>
    <row r="415" spans="1:10" s="3" customFormat="1" ht="31.5" hidden="1">
      <c r="A415" s="2"/>
      <c r="B415" s="2"/>
      <c r="C415" s="104"/>
      <c r="D415" s="120" t="s">
        <v>177</v>
      </c>
      <c r="E415" s="155"/>
      <c r="F415" s="40"/>
      <c r="G415" s="53">
        <v>2241.6</v>
      </c>
      <c r="H415" s="37">
        <v>0</v>
      </c>
      <c r="I415" s="67">
        <f t="shared" si="6"/>
        <v>0</v>
      </c>
      <c r="J415" s="86"/>
    </row>
    <row r="416" spans="1:10" s="3" customFormat="1" ht="31.5" hidden="1">
      <c r="A416" s="2"/>
      <c r="B416" s="2"/>
      <c r="C416" s="104"/>
      <c r="D416" s="120" t="s">
        <v>174</v>
      </c>
      <c r="E416" s="155"/>
      <c r="F416" s="40"/>
      <c r="G416" s="53">
        <v>2241.6</v>
      </c>
      <c r="H416" s="37">
        <v>0</v>
      </c>
      <c r="I416" s="67">
        <f t="shared" si="6"/>
        <v>0</v>
      </c>
      <c r="J416" s="86"/>
    </row>
    <row r="417" spans="1:10" s="3" customFormat="1" ht="141.75">
      <c r="A417" s="2" t="s">
        <v>88</v>
      </c>
      <c r="B417" s="2" t="s">
        <v>12</v>
      </c>
      <c r="C417" s="104" t="s">
        <v>222</v>
      </c>
      <c r="D417" s="105" t="s">
        <v>88</v>
      </c>
      <c r="E417" s="11" t="s">
        <v>208</v>
      </c>
      <c r="F417" s="69" t="s">
        <v>262</v>
      </c>
      <c r="G417" s="70">
        <f aca="true" t="shared" si="7" ref="G417:H419">G418</f>
        <v>92.6</v>
      </c>
      <c r="H417" s="70">
        <f t="shared" si="7"/>
        <v>91.8</v>
      </c>
      <c r="I417" s="68">
        <f t="shared" si="6"/>
        <v>99.13606911447084</v>
      </c>
      <c r="J417" s="87" t="s">
        <v>239</v>
      </c>
    </row>
    <row r="418" spans="1:10" s="3" customFormat="1" ht="20.25" customHeight="1" hidden="1">
      <c r="A418" s="2" t="s">
        <v>31</v>
      </c>
      <c r="B418" s="2" t="s">
        <v>12</v>
      </c>
      <c r="C418" s="104"/>
      <c r="D418" s="34" t="s">
        <v>31</v>
      </c>
      <c r="E418" s="11"/>
      <c r="F418" s="40"/>
      <c r="G418" s="53">
        <f t="shared" si="7"/>
        <v>92.6</v>
      </c>
      <c r="H418" s="53">
        <f t="shared" si="7"/>
        <v>91.8</v>
      </c>
      <c r="I418" s="67">
        <f t="shared" si="6"/>
        <v>99.13606911447084</v>
      </c>
      <c r="J418" s="86"/>
    </row>
    <row r="419" spans="1:10" s="3" customFormat="1" ht="15.75" hidden="1">
      <c r="A419" s="2" t="s">
        <v>89</v>
      </c>
      <c r="B419" s="2" t="s">
        <v>12</v>
      </c>
      <c r="C419" s="104"/>
      <c r="D419" s="34" t="s">
        <v>89</v>
      </c>
      <c r="E419" s="11"/>
      <c r="F419" s="40"/>
      <c r="G419" s="53">
        <f t="shared" si="7"/>
        <v>92.6</v>
      </c>
      <c r="H419" s="53">
        <f t="shared" si="7"/>
        <v>91.8</v>
      </c>
      <c r="I419" s="67">
        <f t="shared" si="6"/>
        <v>99.13606911447084</v>
      </c>
      <c r="J419" s="86"/>
    </row>
    <row r="420" spans="1:10" s="3" customFormat="1" ht="31.5" hidden="1">
      <c r="A420" s="2" t="s">
        <v>89</v>
      </c>
      <c r="B420" s="2" t="s">
        <v>17</v>
      </c>
      <c r="C420" s="104"/>
      <c r="D420" s="34" t="s">
        <v>17</v>
      </c>
      <c r="E420" s="11"/>
      <c r="F420" s="40"/>
      <c r="G420" s="53">
        <v>92.6</v>
      </c>
      <c r="H420" s="41">
        <v>91.8</v>
      </c>
      <c r="I420" s="67">
        <f t="shared" si="6"/>
        <v>99.13606911447084</v>
      </c>
      <c r="J420" s="86"/>
    </row>
    <row r="421" spans="1:10" s="3" customFormat="1" ht="99" customHeight="1">
      <c r="A421" s="2" t="s">
        <v>90</v>
      </c>
      <c r="B421" s="2" t="s">
        <v>12</v>
      </c>
      <c r="C421" s="138" t="s">
        <v>223</v>
      </c>
      <c r="D421" s="105" t="s">
        <v>90</v>
      </c>
      <c r="E421" s="142" t="s">
        <v>209</v>
      </c>
      <c r="F421" s="69" t="s">
        <v>257</v>
      </c>
      <c r="G421" s="70">
        <f>G422+G428+G483</f>
        <v>11326.4</v>
      </c>
      <c r="H421" s="70">
        <f>H422+H428+H483</f>
        <v>5960.6</v>
      </c>
      <c r="I421" s="68">
        <f t="shared" si="6"/>
        <v>52.62572397231248</v>
      </c>
      <c r="J421" s="89" t="s">
        <v>240</v>
      </c>
    </row>
    <row r="422" spans="1:10" s="3" customFormat="1" ht="45.75" customHeight="1" hidden="1">
      <c r="A422" s="2" t="s">
        <v>18</v>
      </c>
      <c r="B422" s="2" t="s">
        <v>12</v>
      </c>
      <c r="C422" s="139"/>
      <c r="D422" s="121" t="s">
        <v>154</v>
      </c>
      <c r="E422" s="143"/>
      <c r="F422" s="40"/>
      <c r="G422" s="53">
        <f>G423</f>
        <v>1383</v>
      </c>
      <c r="H422" s="53">
        <f>H423</f>
        <v>600.1</v>
      </c>
      <c r="I422" s="67">
        <f t="shared" si="6"/>
        <v>43.39117859725235</v>
      </c>
      <c r="J422" s="88"/>
    </row>
    <row r="423" spans="1:10" s="3" customFormat="1" ht="63" customHeight="1" hidden="1">
      <c r="A423" s="2" t="s">
        <v>91</v>
      </c>
      <c r="B423" s="2" t="s">
        <v>12</v>
      </c>
      <c r="C423" s="139"/>
      <c r="D423" s="34" t="s">
        <v>155</v>
      </c>
      <c r="E423" s="143"/>
      <c r="F423" s="40"/>
      <c r="G423" s="53">
        <f>G424+G425</f>
        <v>1383</v>
      </c>
      <c r="H423" s="53">
        <f>H424+H425</f>
        <v>600.1</v>
      </c>
      <c r="I423" s="67">
        <f t="shared" si="6"/>
        <v>43.39117859725235</v>
      </c>
      <c r="J423" s="88"/>
    </row>
    <row r="424" spans="1:10" s="3" customFormat="1" ht="78.75" customHeight="1" hidden="1">
      <c r="A424" s="2" t="s">
        <v>91</v>
      </c>
      <c r="B424" s="2" t="s">
        <v>22</v>
      </c>
      <c r="C424" s="139"/>
      <c r="D424" s="34" t="s">
        <v>22</v>
      </c>
      <c r="E424" s="143"/>
      <c r="F424" s="40"/>
      <c r="G424" s="53">
        <v>1255.4</v>
      </c>
      <c r="H424" s="41">
        <v>563.9</v>
      </c>
      <c r="I424" s="67">
        <f t="shared" si="6"/>
        <v>44.91795443683287</v>
      </c>
      <c r="J424" s="88"/>
    </row>
    <row r="425" spans="1:10" s="3" customFormat="1" ht="31.5" customHeight="1" hidden="1">
      <c r="A425" s="2" t="s">
        <v>91</v>
      </c>
      <c r="B425" s="2" t="s">
        <v>17</v>
      </c>
      <c r="C425" s="139"/>
      <c r="D425" s="34" t="s">
        <v>17</v>
      </c>
      <c r="E425" s="143"/>
      <c r="F425" s="40"/>
      <c r="G425" s="53">
        <v>127.6</v>
      </c>
      <c r="H425" s="41">
        <v>36.2</v>
      </c>
      <c r="I425" s="67">
        <f t="shared" si="6"/>
        <v>28.369905956112856</v>
      </c>
      <c r="J425" s="88"/>
    </row>
    <row r="426" spans="1:10" s="3" customFormat="1" ht="15.75" customHeight="1" hidden="1">
      <c r="A426" s="2" t="s">
        <v>91</v>
      </c>
      <c r="B426" s="2" t="s">
        <v>25</v>
      </c>
      <c r="C426" s="139"/>
      <c r="D426" s="34"/>
      <c r="E426" s="143"/>
      <c r="F426" s="40"/>
      <c r="G426" s="53"/>
      <c r="H426" s="41"/>
      <c r="I426" s="68" t="e">
        <f t="shared" si="6"/>
        <v>#DIV/0!</v>
      </c>
      <c r="J426" s="88"/>
    </row>
    <row r="427" spans="1:10" s="3" customFormat="1" ht="15.75" customHeight="1" hidden="1">
      <c r="A427" s="2"/>
      <c r="B427" s="2"/>
      <c r="C427" s="139"/>
      <c r="D427" s="34"/>
      <c r="E427" s="143"/>
      <c r="F427" s="40"/>
      <c r="G427" s="53"/>
      <c r="H427" s="41"/>
      <c r="I427" s="68" t="e">
        <f t="shared" si="6"/>
        <v>#DIV/0!</v>
      </c>
      <c r="J427" s="88"/>
    </row>
    <row r="428" spans="1:10" s="3" customFormat="1" ht="31.5">
      <c r="A428" s="2" t="s">
        <v>92</v>
      </c>
      <c r="B428" s="2" t="s">
        <v>12</v>
      </c>
      <c r="C428" s="139"/>
      <c r="D428" s="117" t="s">
        <v>92</v>
      </c>
      <c r="E428" s="143"/>
      <c r="F428" s="82"/>
      <c r="G428" s="78">
        <f>G439+G477+G479+G481</f>
        <v>9678.4</v>
      </c>
      <c r="H428" s="78">
        <f>H439+H477+H479+H481</f>
        <v>5314.3</v>
      </c>
      <c r="I428" s="68">
        <f t="shared" si="6"/>
        <v>54.90886923458424</v>
      </c>
      <c r="J428" s="88"/>
    </row>
    <row r="429" spans="1:10" s="3" customFormat="1" ht="47.25" customHeight="1" hidden="1">
      <c r="A429" s="2"/>
      <c r="B429" s="2"/>
      <c r="C429" s="139"/>
      <c r="D429" s="121" t="s">
        <v>154</v>
      </c>
      <c r="E429" s="143"/>
      <c r="F429" s="40"/>
      <c r="G429" s="53">
        <f>G430</f>
        <v>0</v>
      </c>
      <c r="H429" s="53">
        <f>H430</f>
        <v>0</v>
      </c>
      <c r="I429" s="68" t="e">
        <f t="shared" si="6"/>
        <v>#DIV/0!</v>
      </c>
      <c r="J429" s="88"/>
    </row>
    <row r="430" spans="1:10" s="3" customFormat="1" ht="63" customHeight="1" hidden="1">
      <c r="A430" s="2"/>
      <c r="B430" s="2"/>
      <c r="C430" s="139"/>
      <c r="D430" s="34" t="s">
        <v>147</v>
      </c>
      <c r="E430" s="143"/>
      <c r="F430" s="40"/>
      <c r="G430" s="53">
        <f>G431</f>
        <v>0</v>
      </c>
      <c r="H430" s="53">
        <f>H431</f>
        <v>0</v>
      </c>
      <c r="I430" s="68" t="e">
        <f t="shared" si="6"/>
        <v>#DIV/0!</v>
      </c>
      <c r="J430" s="88"/>
    </row>
    <row r="431" spans="1:10" s="3" customFormat="1" ht="15.75" customHeight="1" hidden="1">
      <c r="A431" s="2"/>
      <c r="B431" s="2"/>
      <c r="C431" s="139"/>
      <c r="D431" s="34" t="s">
        <v>148</v>
      </c>
      <c r="E431" s="143"/>
      <c r="F431" s="40"/>
      <c r="G431" s="53">
        <v>0</v>
      </c>
      <c r="H431" s="53">
        <v>0</v>
      </c>
      <c r="I431" s="68" t="e">
        <f t="shared" si="6"/>
        <v>#DIV/0!</v>
      </c>
      <c r="J431" s="88"/>
    </row>
    <row r="432" spans="1:10" s="3" customFormat="1" ht="15.75" customHeight="1" hidden="1">
      <c r="A432" s="2" t="s">
        <v>93</v>
      </c>
      <c r="B432" s="2" t="s">
        <v>12</v>
      </c>
      <c r="C432" s="139"/>
      <c r="D432" s="34"/>
      <c r="E432" s="143"/>
      <c r="F432" s="40"/>
      <c r="G432" s="53"/>
      <c r="H432" s="53"/>
      <c r="I432" s="68" t="e">
        <f t="shared" si="6"/>
        <v>#DIV/0!</v>
      </c>
      <c r="J432" s="88"/>
    </row>
    <row r="433" spans="1:10" s="3" customFormat="1" ht="15.75" customHeight="1" hidden="1">
      <c r="A433" s="2" t="s">
        <v>93</v>
      </c>
      <c r="B433" s="2" t="s">
        <v>25</v>
      </c>
      <c r="C433" s="139"/>
      <c r="D433" s="34"/>
      <c r="E433" s="143"/>
      <c r="F433" s="40"/>
      <c r="G433" s="53"/>
      <c r="H433" s="53"/>
      <c r="I433" s="68" t="e">
        <f t="shared" si="6"/>
        <v>#DIV/0!</v>
      </c>
      <c r="J433" s="88"/>
    </row>
    <row r="434" spans="1:10" s="3" customFormat="1" ht="15.75" customHeight="1" hidden="1">
      <c r="A434" s="2" t="s">
        <v>94</v>
      </c>
      <c r="B434" s="2" t="s">
        <v>12</v>
      </c>
      <c r="C434" s="139"/>
      <c r="D434" s="34"/>
      <c r="E434" s="143"/>
      <c r="F434" s="40"/>
      <c r="G434" s="53"/>
      <c r="H434" s="53"/>
      <c r="I434" s="68" t="e">
        <f t="shared" si="6"/>
        <v>#DIV/0!</v>
      </c>
      <c r="J434" s="88"/>
    </row>
    <row r="435" spans="1:10" s="3" customFormat="1" ht="15.75" customHeight="1" hidden="1">
      <c r="A435" s="2" t="s">
        <v>94</v>
      </c>
      <c r="B435" s="2" t="s">
        <v>25</v>
      </c>
      <c r="C435" s="139"/>
      <c r="D435" s="34"/>
      <c r="E435" s="143"/>
      <c r="F435" s="40"/>
      <c r="G435" s="53"/>
      <c r="H435" s="53"/>
      <c r="I435" s="68" t="e">
        <f t="shared" si="6"/>
        <v>#DIV/0!</v>
      </c>
      <c r="J435" s="88"/>
    </row>
    <row r="436" spans="1:10" s="3" customFormat="1" ht="52.5" customHeight="1" hidden="1">
      <c r="A436" s="2"/>
      <c r="B436" s="2"/>
      <c r="C436" s="139"/>
      <c r="D436" s="34"/>
      <c r="E436" s="143"/>
      <c r="F436" s="40"/>
      <c r="G436" s="53"/>
      <c r="H436" s="53"/>
      <c r="I436" s="68" t="e">
        <f t="shared" si="6"/>
        <v>#DIV/0!</v>
      </c>
      <c r="J436" s="88"/>
    </row>
    <row r="437" spans="1:10" s="3" customFormat="1" ht="48.75" customHeight="1" hidden="1">
      <c r="A437" s="2"/>
      <c r="B437" s="2"/>
      <c r="C437" s="139"/>
      <c r="D437" s="34"/>
      <c r="E437" s="143"/>
      <c r="F437" s="40"/>
      <c r="G437" s="53"/>
      <c r="H437" s="53"/>
      <c r="I437" s="68" t="e">
        <f t="shared" si="6"/>
        <v>#DIV/0!</v>
      </c>
      <c r="J437" s="88"/>
    </row>
    <row r="438" spans="1:10" s="3" customFormat="1" ht="15.75" customHeight="1" hidden="1">
      <c r="A438" s="2"/>
      <c r="B438" s="2"/>
      <c r="C438" s="139"/>
      <c r="D438" s="34"/>
      <c r="E438" s="143"/>
      <c r="F438" s="40"/>
      <c r="G438" s="53"/>
      <c r="H438" s="53"/>
      <c r="I438" s="68" t="e">
        <f t="shared" si="6"/>
        <v>#DIV/0!</v>
      </c>
      <c r="J438" s="88"/>
    </row>
    <row r="439" spans="1:10" s="3" customFormat="1" ht="45" customHeight="1" hidden="1">
      <c r="A439" s="2"/>
      <c r="B439" s="2"/>
      <c r="C439" s="139"/>
      <c r="D439" s="121" t="s">
        <v>163</v>
      </c>
      <c r="E439" s="143"/>
      <c r="F439" s="40"/>
      <c r="G439" s="53">
        <f>G440</f>
        <v>1708.4</v>
      </c>
      <c r="H439" s="53">
        <f>H440</f>
        <v>1517.6</v>
      </c>
      <c r="I439" s="67">
        <f t="shared" si="6"/>
        <v>88.8316553500351</v>
      </c>
      <c r="J439" s="88"/>
    </row>
    <row r="440" spans="1:10" s="3" customFormat="1" ht="15.75" customHeight="1" hidden="1">
      <c r="A440" s="2"/>
      <c r="B440" s="2"/>
      <c r="C440" s="139"/>
      <c r="D440" s="34" t="s">
        <v>25</v>
      </c>
      <c r="E440" s="143"/>
      <c r="F440" s="40"/>
      <c r="G440" s="53">
        <v>1708.4</v>
      </c>
      <c r="H440" s="41">
        <v>1517.6</v>
      </c>
      <c r="I440" s="67">
        <f t="shared" si="6"/>
        <v>88.8316553500351</v>
      </c>
      <c r="J440" s="88"/>
    </row>
    <row r="441" spans="1:10" s="3" customFormat="1" ht="38.25" customHeight="1" hidden="1">
      <c r="A441" s="2" t="s">
        <v>95</v>
      </c>
      <c r="B441" s="2" t="s">
        <v>12</v>
      </c>
      <c r="C441" s="139"/>
      <c r="D441" s="34"/>
      <c r="E441" s="143"/>
      <c r="F441" s="40"/>
      <c r="G441" s="53"/>
      <c r="H441" s="41"/>
      <c r="I441" s="67" t="e">
        <f t="shared" si="6"/>
        <v>#DIV/0!</v>
      </c>
      <c r="J441" s="88"/>
    </row>
    <row r="442" spans="1:10" s="3" customFormat="1" ht="15.75" customHeight="1" hidden="1">
      <c r="A442" s="2" t="s">
        <v>95</v>
      </c>
      <c r="B442" s="2" t="s">
        <v>25</v>
      </c>
      <c r="C442" s="139"/>
      <c r="D442" s="34"/>
      <c r="E442" s="143"/>
      <c r="F442" s="40"/>
      <c r="G442" s="53"/>
      <c r="H442" s="41"/>
      <c r="I442" s="67" t="e">
        <f t="shared" si="6"/>
        <v>#DIV/0!</v>
      </c>
      <c r="J442" s="88"/>
    </row>
    <row r="443" spans="1:10" s="3" customFormat="1" ht="66" customHeight="1" hidden="1">
      <c r="A443" s="2" t="s">
        <v>96</v>
      </c>
      <c r="B443" s="2" t="s">
        <v>12</v>
      </c>
      <c r="C443" s="139"/>
      <c r="D443" s="34" t="s">
        <v>96</v>
      </c>
      <c r="E443" s="143"/>
      <c r="F443" s="40"/>
      <c r="G443" s="53">
        <f>G444</f>
        <v>0</v>
      </c>
      <c r="H443" s="41"/>
      <c r="I443" s="67" t="e">
        <f t="shared" si="6"/>
        <v>#DIV/0!</v>
      </c>
      <c r="J443" s="88"/>
    </row>
    <row r="444" spans="1:10" s="3" customFormat="1" ht="15.75" customHeight="1" hidden="1">
      <c r="A444" s="2" t="s">
        <v>96</v>
      </c>
      <c r="B444" s="2" t="s">
        <v>25</v>
      </c>
      <c r="C444" s="139"/>
      <c r="D444" s="34" t="s">
        <v>25</v>
      </c>
      <c r="E444" s="143"/>
      <c r="F444" s="40"/>
      <c r="G444" s="53"/>
      <c r="H444" s="41"/>
      <c r="I444" s="67" t="e">
        <f t="shared" si="6"/>
        <v>#DIV/0!</v>
      </c>
      <c r="J444" s="88"/>
    </row>
    <row r="445" spans="1:10" s="3" customFormat="1" ht="63" customHeight="1" hidden="1">
      <c r="A445" s="2" t="s">
        <v>97</v>
      </c>
      <c r="B445" s="2" t="s">
        <v>12</v>
      </c>
      <c r="C445" s="139"/>
      <c r="D445" s="34" t="s">
        <v>97</v>
      </c>
      <c r="E445" s="143"/>
      <c r="F445" s="40"/>
      <c r="G445" s="53">
        <f>G446</f>
        <v>0</v>
      </c>
      <c r="H445" s="41"/>
      <c r="I445" s="67" t="e">
        <f t="shared" si="6"/>
        <v>#DIV/0!</v>
      </c>
      <c r="J445" s="88"/>
    </row>
    <row r="446" spans="1:10" s="3" customFormat="1" ht="15.75" customHeight="1" hidden="1">
      <c r="A446" s="2" t="s">
        <v>97</v>
      </c>
      <c r="B446" s="2" t="s">
        <v>25</v>
      </c>
      <c r="C446" s="139"/>
      <c r="D446" s="34" t="s">
        <v>25</v>
      </c>
      <c r="E446" s="143"/>
      <c r="F446" s="40"/>
      <c r="G446" s="53"/>
      <c r="H446" s="41"/>
      <c r="I446" s="67" t="e">
        <f t="shared" si="6"/>
        <v>#DIV/0!</v>
      </c>
      <c r="J446" s="88"/>
    </row>
    <row r="447" spans="1:10" s="3" customFormat="1" ht="15.75" customHeight="1" hidden="1">
      <c r="A447" s="2"/>
      <c r="B447" s="2"/>
      <c r="C447" s="139"/>
      <c r="D447" s="126"/>
      <c r="E447" s="143"/>
      <c r="F447" s="43"/>
      <c r="G447" s="56"/>
      <c r="H447" s="41"/>
      <c r="I447" s="67" t="e">
        <f t="shared" si="6"/>
        <v>#DIV/0!</v>
      </c>
      <c r="J447" s="88"/>
    </row>
    <row r="448" spans="1:10" s="3" customFormat="1" ht="15.75" customHeight="1" hidden="1">
      <c r="A448" s="2"/>
      <c r="B448" s="2"/>
      <c r="C448" s="139"/>
      <c r="D448" s="126"/>
      <c r="E448" s="143"/>
      <c r="F448" s="43"/>
      <c r="G448" s="56"/>
      <c r="H448" s="41"/>
      <c r="I448" s="67" t="e">
        <f t="shared" si="6"/>
        <v>#DIV/0!</v>
      </c>
      <c r="J448" s="88"/>
    </row>
    <row r="449" spans="1:10" s="3" customFormat="1" ht="15.75" customHeight="1" hidden="1">
      <c r="A449" s="2"/>
      <c r="B449" s="2"/>
      <c r="C449" s="139"/>
      <c r="D449" s="126"/>
      <c r="E449" s="143"/>
      <c r="F449" s="43"/>
      <c r="G449" s="56"/>
      <c r="H449" s="41"/>
      <c r="I449" s="67" t="e">
        <f t="shared" si="6"/>
        <v>#DIV/0!</v>
      </c>
      <c r="J449" s="88"/>
    </row>
    <row r="450" spans="1:10" s="3" customFormat="1" ht="15.75" customHeight="1" hidden="1">
      <c r="A450" s="2"/>
      <c r="B450" s="2"/>
      <c r="C450" s="139"/>
      <c r="D450" s="126"/>
      <c r="E450" s="143"/>
      <c r="F450" s="43"/>
      <c r="G450" s="56"/>
      <c r="H450" s="41"/>
      <c r="I450" s="67" t="e">
        <f t="shared" si="6"/>
        <v>#DIV/0!</v>
      </c>
      <c r="J450" s="88"/>
    </row>
    <row r="451" spans="1:10" s="3" customFormat="1" ht="15.75" customHeight="1" hidden="1">
      <c r="A451" s="2"/>
      <c r="B451" s="2"/>
      <c r="C451" s="139"/>
      <c r="D451" s="126"/>
      <c r="E451" s="143"/>
      <c r="F451" s="43"/>
      <c r="G451" s="56"/>
      <c r="H451" s="41"/>
      <c r="I451" s="67" t="e">
        <f t="shared" si="6"/>
        <v>#DIV/0!</v>
      </c>
      <c r="J451" s="88"/>
    </row>
    <row r="452" spans="1:10" s="3" customFormat="1" ht="15.75" customHeight="1" hidden="1">
      <c r="A452" s="2"/>
      <c r="B452" s="2"/>
      <c r="C452" s="139"/>
      <c r="D452" s="127"/>
      <c r="E452" s="143"/>
      <c r="F452" s="44"/>
      <c r="G452" s="57"/>
      <c r="H452" s="41"/>
      <c r="I452" s="67" t="e">
        <f t="shared" si="6"/>
        <v>#DIV/0!</v>
      </c>
      <c r="J452" s="88"/>
    </row>
    <row r="453" spans="1:10" s="3" customFormat="1" ht="37.5" customHeight="1" hidden="1">
      <c r="A453" s="2"/>
      <c r="B453" s="2"/>
      <c r="C453" s="139"/>
      <c r="D453" s="124" t="s">
        <v>6</v>
      </c>
      <c r="E453" s="143"/>
      <c r="F453" s="45"/>
      <c r="G453" s="58">
        <f>G454</f>
        <v>0</v>
      </c>
      <c r="H453" s="41"/>
      <c r="I453" s="67" t="e">
        <f t="shared" si="6"/>
        <v>#DIV/0!</v>
      </c>
      <c r="J453" s="88"/>
    </row>
    <row r="454" spans="1:10" s="3" customFormat="1" ht="15.75" customHeight="1" hidden="1">
      <c r="A454" s="2"/>
      <c r="B454" s="2"/>
      <c r="C454" s="139"/>
      <c r="D454" s="124" t="s">
        <v>25</v>
      </c>
      <c r="E454" s="143"/>
      <c r="F454" s="45"/>
      <c r="G454" s="58"/>
      <c r="H454" s="41"/>
      <c r="I454" s="67" t="e">
        <f t="shared" si="6"/>
        <v>#DIV/0!</v>
      </c>
      <c r="J454" s="88"/>
    </row>
    <row r="455" spans="1:10" s="3" customFormat="1" ht="63" customHeight="1" hidden="1">
      <c r="A455" s="2"/>
      <c r="B455" s="2"/>
      <c r="C455" s="139"/>
      <c r="D455" s="124" t="s">
        <v>7</v>
      </c>
      <c r="E455" s="143"/>
      <c r="F455" s="45"/>
      <c r="G455" s="58">
        <f>G456</f>
        <v>0</v>
      </c>
      <c r="H455" s="41"/>
      <c r="I455" s="67" t="e">
        <f aca="true" t="shared" si="8" ref="I455:I518">H455/G455*100</f>
        <v>#DIV/0!</v>
      </c>
      <c r="J455" s="88"/>
    </row>
    <row r="456" spans="1:10" s="3" customFormat="1" ht="15.75" customHeight="1" hidden="1">
      <c r="A456" s="2"/>
      <c r="B456" s="2"/>
      <c r="C456" s="139"/>
      <c r="D456" s="124" t="s">
        <v>25</v>
      </c>
      <c r="E456" s="143"/>
      <c r="F456" s="45"/>
      <c r="G456" s="58"/>
      <c r="H456" s="41"/>
      <c r="I456" s="67" t="e">
        <f t="shared" si="8"/>
        <v>#DIV/0!</v>
      </c>
      <c r="J456" s="88"/>
    </row>
    <row r="457" spans="1:10" s="3" customFormat="1" ht="63" customHeight="1" hidden="1">
      <c r="A457" s="2"/>
      <c r="B457" s="2"/>
      <c r="C457" s="139"/>
      <c r="D457" s="124" t="s">
        <v>8</v>
      </c>
      <c r="E457" s="143"/>
      <c r="F457" s="45"/>
      <c r="G457" s="58">
        <f>G458</f>
        <v>0</v>
      </c>
      <c r="H457" s="41"/>
      <c r="I457" s="67" t="e">
        <f t="shared" si="8"/>
        <v>#DIV/0!</v>
      </c>
      <c r="J457" s="88"/>
    </row>
    <row r="458" spans="1:10" s="3" customFormat="1" ht="15.75" customHeight="1" hidden="1">
      <c r="A458" s="2"/>
      <c r="B458" s="2"/>
      <c r="C458" s="139"/>
      <c r="D458" s="124" t="s">
        <v>25</v>
      </c>
      <c r="E458" s="143"/>
      <c r="F458" s="45"/>
      <c r="G458" s="58"/>
      <c r="H458" s="41"/>
      <c r="I458" s="67" t="e">
        <f t="shared" si="8"/>
        <v>#DIV/0!</v>
      </c>
      <c r="J458" s="88"/>
    </row>
    <row r="459" spans="1:10" s="3" customFormat="1" ht="63" customHeight="1" hidden="1">
      <c r="A459" s="2"/>
      <c r="B459" s="2"/>
      <c r="C459" s="139"/>
      <c r="D459" s="121" t="s">
        <v>150</v>
      </c>
      <c r="E459" s="143"/>
      <c r="F459" s="46"/>
      <c r="G459" s="59">
        <f>G460</f>
        <v>0</v>
      </c>
      <c r="H459" s="41"/>
      <c r="I459" s="67" t="e">
        <f t="shared" si="8"/>
        <v>#DIV/0!</v>
      </c>
      <c r="J459" s="88"/>
    </row>
    <row r="460" spans="1:10" s="3" customFormat="1" ht="15.75" customHeight="1" hidden="1">
      <c r="A460" s="2"/>
      <c r="B460" s="2"/>
      <c r="C460" s="139"/>
      <c r="D460" s="34" t="s">
        <v>25</v>
      </c>
      <c r="E460" s="143"/>
      <c r="F460" s="46"/>
      <c r="G460" s="59"/>
      <c r="H460" s="41"/>
      <c r="I460" s="67" t="e">
        <f t="shared" si="8"/>
        <v>#DIV/0!</v>
      </c>
      <c r="J460" s="88"/>
    </row>
    <row r="461" spans="1:10" s="3" customFormat="1" ht="63" customHeight="1" hidden="1">
      <c r="A461" s="2"/>
      <c r="B461" s="2"/>
      <c r="C461" s="139"/>
      <c r="D461" s="121" t="s">
        <v>94</v>
      </c>
      <c r="E461" s="143"/>
      <c r="F461" s="46"/>
      <c r="G461" s="59">
        <f>G462</f>
        <v>0</v>
      </c>
      <c r="H461" s="41"/>
      <c r="I461" s="67" t="e">
        <f t="shared" si="8"/>
        <v>#DIV/0!</v>
      </c>
      <c r="J461" s="88"/>
    </row>
    <row r="462" spans="1:10" s="3" customFormat="1" ht="15.75" customHeight="1" hidden="1">
      <c r="A462" s="2"/>
      <c r="B462" s="2"/>
      <c r="C462" s="139"/>
      <c r="D462" s="34" t="s">
        <v>25</v>
      </c>
      <c r="E462" s="143"/>
      <c r="F462" s="46"/>
      <c r="G462" s="59"/>
      <c r="H462" s="41"/>
      <c r="I462" s="67" t="e">
        <f t="shared" si="8"/>
        <v>#DIV/0!</v>
      </c>
      <c r="J462" s="88"/>
    </row>
    <row r="463" spans="1:10" s="3" customFormat="1" ht="63" customHeight="1" hidden="1">
      <c r="A463" s="2"/>
      <c r="B463" s="2"/>
      <c r="C463" s="139"/>
      <c r="D463" s="121" t="s">
        <v>151</v>
      </c>
      <c r="E463" s="143"/>
      <c r="F463" s="46"/>
      <c r="G463" s="59"/>
      <c r="H463" s="41"/>
      <c r="I463" s="67" t="e">
        <f t="shared" si="8"/>
        <v>#DIV/0!</v>
      </c>
      <c r="J463" s="88"/>
    </row>
    <row r="464" spans="1:10" s="3" customFormat="1" ht="15.75" customHeight="1" hidden="1">
      <c r="A464" s="2"/>
      <c r="B464" s="2"/>
      <c r="C464" s="139"/>
      <c r="D464" s="34" t="s">
        <v>25</v>
      </c>
      <c r="E464" s="143"/>
      <c r="F464" s="46"/>
      <c r="G464" s="59"/>
      <c r="H464" s="41"/>
      <c r="I464" s="67" t="e">
        <f t="shared" si="8"/>
        <v>#DIV/0!</v>
      </c>
      <c r="J464" s="88"/>
    </row>
    <row r="465" spans="1:10" s="3" customFormat="1" ht="61.5" customHeight="1" hidden="1">
      <c r="A465" s="2"/>
      <c r="B465" s="2"/>
      <c r="C465" s="139"/>
      <c r="D465" s="121" t="s">
        <v>96</v>
      </c>
      <c r="E465" s="143"/>
      <c r="F465" s="46"/>
      <c r="G465" s="59">
        <f>G466</f>
        <v>0</v>
      </c>
      <c r="H465" s="41"/>
      <c r="I465" s="67" t="e">
        <f t="shared" si="8"/>
        <v>#DIV/0!</v>
      </c>
      <c r="J465" s="88"/>
    </row>
    <row r="466" spans="1:10" s="3" customFormat="1" ht="15.75" customHeight="1" hidden="1">
      <c r="A466" s="2"/>
      <c r="B466" s="2"/>
      <c r="C466" s="139"/>
      <c r="D466" s="34" t="s">
        <v>25</v>
      </c>
      <c r="E466" s="143"/>
      <c r="F466" s="46"/>
      <c r="G466" s="59"/>
      <c r="H466" s="41"/>
      <c r="I466" s="67" t="e">
        <f t="shared" si="8"/>
        <v>#DIV/0!</v>
      </c>
      <c r="J466" s="88"/>
    </row>
    <row r="467" spans="1:10" s="3" customFormat="1" ht="63" customHeight="1" hidden="1">
      <c r="A467" s="2"/>
      <c r="B467" s="2"/>
      <c r="C467" s="139"/>
      <c r="D467" s="121" t="s">
        <v>152</v>
      </c>
      <c r="E467" s="143"/>
      <c r="F467" s="46"/>
      <c r="G467" s="59">
        <f>G468</f>
        <v>0</v>
      </c>
      <c r="H467" s="41"/>
      <c r="I467" s="67" t="e">
        <f t="shared" si="8"/>
        <v>#DIV/0!</v>
      </c>
      <c r="J467" s="88"/>
    </row>
    <row r="468" spans="1:10" s="3" customFormat="1" ht="15.75" customHeight="1" hidden="1">
      <c r="A468" s="2"/>
      <c r="B468" s="2"/>
      <c r="C468" s="139"/>
      <c r="D468" s="34" t="s">
        <v>25</v>
      </c>
      <c r="E468" s="143"/>
      <c r="F468" s="46"/>
      <c r="G468" s="59"/>
      <c r="H468" s="41"/>
      <c r="I468" s="67" t="e">
        <f t="shared" si="8"/>
        <v>#DIV/0!</v>
      </c>
      <c r="J468" s="88"/>
    </row>
    <row r="469" spans="1:10" s="3" customFormat="1" ht="47.25" customHeight="1" hidden="1">
      <c r="A469" s="2"/>
      <c r="B469" s="2"/>
      <c r="C469" s="139"/>
      <c r="D469" s="124" t="s">
        <v>6</v>
      </c>
      <c r="E469" s="143"/>
      <c r="F469" s="45"/>
      <c r="G469" s="59">
        <f>G470</f>
        <v>0</v>
      </c>
      <c r="H469" s="41"/>
      <c r="I469" s="67" t="e">
        <f t="shared" si="8"/>
        <v>#DIV/0!</v>
      </c>
      <c r="J469" s="88"/>
    </row>
    <row r="470" spans="1:10" s="3" customFormat="1" ht="15.75" customHeight="1" hidden="1">
      <c r="A470" s="2"/>
      <c r="B470" s="2"/>
      <c r="C470" s="139"/>
      <c r="D470" s="124" t="s">
        <v>25</v>
      </c>
      <c r="E470" s="143"/>
      <c r="F470" s="45"/>
      <c r="G470" s="59"/>
      <c r="H470" s="41"/>
      <c r="I470" s="67" t="e">
        <f t="shared" si="8"/>
        <v>#DIV/0!</v>
      </c>
      <c r="J470" s="88"/>
    </row>
    <row r="471" spans="1:10" s="3" customFormat="1" ht="78.75" customHeight="1" hidden="1">
      <c r="A471" s="2"/>
      <c r="B471" s="2"/>
      <c r="C471" s="139"/>
      <c r="D471" s="34" t="s">
        <v>157</v>
      </c>
      <c r="E471" s="143"/>
      <c r="F471" s="46"/>
      <c r="G471" s="59">
        <f>G472</f>
        <v>0</v>
      </c>
      <c r="H471" s="41"/>
      <c r="I471" s="67" t="e">
        <f t="shared" si="8"/>
        <v>#DIV/0!</v>
      </c>
      <c r="J471" s="88"/>
    </row>
    <row r="472" spans="1:10" s="3" customFormat="1" ht="15.75" customHeight="1" hidden="1">
      <c r="A472" s="2"/>
      <c r="B472" s="2"/>
      <c r="C472" s="139"/>
      <c r="D472" s="34" t="s">
        <v>25</v>
      </c>
      <c r="E472" s="143"/>
      <c r="F472" s="46"/>
      <c r="G472" s="59"/>
      <c r="H472" s="41"/>
      <c r="I472" s="67" t="e">
        <f t="shared" si="8"/>
        <v>#DIV/0!</v>
      </c>
      <c r="J472" s="88"/>
    </row>
    <row r="473" spans="1:10" s="3" customFormat="1" ht="63" customHeight="1" hidden="1">
      <c r="A473" s="2"/>
      <c r="B473" s="2"/>
      <c r="C473" s="139"/>
      <c r="D473" s="121" t="s">
        <v>153</v>
      </c>
      <c r="E473" s="143"/>
      <c r="F473" s="46"/>
      <c r="G473" s="59"/>
      <c r="H473" s="41"/>
      <c r="I473" s="67" t="e">
        <f t="shared" si="8"/>
        <v>#DIV/0!</v>
      </c>
      <c r="J473" s="88"/>
    </row>
    <row r="474" spans="1:10" s="3" customFormat="1" ht="15.75" customHeight="1" hidden="1">
      <c r="A474" s="2"/>
      <c r="B474" s="2"/>
      <c r="C474" s="139"/>
      <c r="D474" s="34" t="s">
        <v>25</v>
      </c>
      <c r="E474" s="143"/>
      <c r="F474" s="46"/>
      <c r="G474" s="59"/>
      <c r="H474" s="41"/>
      <c r="I474" s="67" t="e">
        <f t="shared" si="8"/>
        <v>#DIV/0!</v>
      </c>
      <c r="J474" s="88"/>
    </row>
    <row r="475" spans="1:10" s="3" customFormat="1" ht="15.75" customHeight="1" hidden="1">
      <c r="A475" s="2"/>
      <c r="B475" s="2"/>
      <c r="C475" s="139"/>
      <c r="D475" s="128"/>
      <c r="E475" s="143"/>
      <c r="F475" s="46"/>
      <c r="G475" s="59"/>
      <c r="H475" s="41"/>
      <c r="I475" s="67" t="e">
        <f t="shared" si="8"/>
        <v>#DIV/0!</v>
      </c>
      <c r="J475" s="88"/>
    </row>
    <row r="476" spans="1:10" s="3" customFormat="1" ht="15.75" customHeight="1" hidden="1">
      <c r="A476" s="2"/>
      <c r="B476" s="2"/>
      <c r="C476" s="139"/>
      <c r="D476" s="128"/>
      <c r="E476" s="143"/>
      <c r="F476" s="47"/>
      <c r="G476" s="60"/>
      <c r="H476" s="41"/>
      <c r="I476" s="67" t="e">
        <f t="shared" si="8"/>
        <v>#DIV/0!</v>
      </c>
      <c r="J476" s="88"/>
    </row>
    <row r="477" spans="1:10" s="3" customFormat="1" ht="33" customHeight="1" hidden="1">
      <c r="A477" s="2"/>
      <c r="B477" s="2"/>
      <c r="C477" s="139"/>
      <c r="D477" s="134" t="s">
        <v>169</v>
      </c>
      <c r="E477" s="143"/>
      <c r="F477" s="48"/>
      <c r="G477" s="53" t="str">
        <f>G478</f>
        <v>5797,9</v>
      </c>
      <c r="H477" s="53">
        <f>H478</f>
        <v>2895.3</v>
      </c>
      <c r="I477" s="67">
        <f t="shared" si="8"/>
        <v>49.937046171889826</v>
      </c>
      <c r="J477" s="88"/>
    </row>
    <row r="478" spans="1:10" s="3" customFormat="1" ht="15.75" customHeight="1" hidden="1">
      <c r="A478" s="2"/>
      <c r="B478" s="2"/>
      <c r="C478" s="139"/>
      <c r="D478" s="34" t="s">
        <v>25</v>
      </c>
      <c r="E478" s="143"/>
      <c r="F478" s="48"/>
      <c r="G478" s="60" t="s">
        <v>195</v>
      </c>
      <c r="H478" s="41">
        <v>2895.3</v>
      </c>
      <c r="I478" s="67">
        <f t="shared" si="8"/>
        <v>49.937046171889826</v>
      </c>
      <c r="J478" s="88"/>
    </row>
    <row r="479" spans="1:10" s="3" customFormat="1" ht="47.25" customHeight="1" hidden="1">
      <c r="A479" s="2"/>
      <c r="B479" s="2"/>
      <c r="C479" s="139"/>
      <c r="D479" s="121" t="s">
        <v>196</v>
      </c>
      <c r="E479" s="143"/>
      <c r="F479" s="48"/>
      <c r="G479" s="60" t="str">
        <f>G480</f>
        <v>541,9</v>
      </c>
      <c r="H479" s="60">
        <f>H480</f>
        <v>462.1</v>
      </c>
      <c r="I479" s="67">
        <f t="shared" si="8"/>
        <v>85.2740357999631</v>
      </c>
      <c r="J479" s="88"/>
    </row>
    <row r="480" spans="1:10" s="3" customFormat="1" ht="15.75" customHeight="1" hidden="1">
      <c r="A480" s="2"/>
      <c r="B480" s="2"/>
      <c r="C480" s="139"/>
      <c r="D480" s="34" t="s">
        <v>25</v>
      </c>
      <c r="E480" s="143"/>
      <c r="F480" s="48"/>
      <c r="G480" s="60" t="s">
        <v>197</v>
      </c>
      <c r="H480" s="41">
        <v>462.1</v>
      </c>
      <c r="I480" s="67">
        <f t="shared" si="8"/>
        <v>85.2740357999631</v>
      </c>
      <c r="J480" s="88"/>
    </row>
    <row r="481" spans="1:10" s="3" customFormat="1" ht="31.5" customHeight="1" hidden="1">
      <c r="A481" s="2"/>
      <c r="B481" s="2"/>
      <c r="C481" s="139"/>
      <c r="D481" s="134" t="s">
        <v>198</v>
      </c>
      <c r="E481" s="143"/>
      <c r="F481" s="48"/>
      <c r="G481" s="60">
        <f>G482</f>
        <v>1630.2</v>
      </c>
      <c r="H481" s="60">
        <f>H482</f>
        <v>439.3</v>
      </c>
      <c r="I481" s="67">
        <f t="shared" si="8"/>
        <v>26.947613789719053</v>
      </c>
      <c r="J481" s="88"/>
    </row>
    <row r="482" spans="1:10" s="3" customFormat="1" ht="15.75" customHeight="1" hidden="1">
      <c r="A482" s="2"/>
      <c r="B482" s="2"/>
      <c r="C482" s="139"/>
      <c r="D482" s="34" t="s">
        <v>25</v>
      </c>
      <c r="E482" s="143"/>
      <c r="F482" s="48"/>
      <c r="G482" s="60">
        <v>1630.2</v>
      </c>
      <c r="H482" s="41">
        <v>439.3</v>
      </c>
      <c r="I482" s="67">
        <f t="shared" si="8"/>
        <v>26.947613789719053</v>
      </c>
      <c r="J482" s="88"/>
    </row>
    <row r="483" spans="1:10" s="3" customFormat="1" ht="15.75">
      <c r="A483" s="2" t="s">
        <v>98</v>
      </c>
      <c r="B483" s="2" t="s">
        <v>12</v>
      </c>
      <c r="C483" s="140"/>
      <c r="D483" s="105" t="s">
        <v>98</v>
      </c>
      <c r="E483" s="144"/>
      <c r="F483" s="69"/>
      <c r="G483" s="70">
        <f>G484+G489</f>
        <v>265</v>
      </c>
      <c r="H483" s="70">
        <f>H484+H489</f>
        <v>46.2</v>
      </c>
      <c r="I483" s="68">
        <f t="shared" si="8"/>
        <v>17.433962264150946</v>
      </c>
      <c r="J483" s="88"/>
    </row>
    <row r="484" spans="1:10" s="3" customFormat="1" ht="60" customHeight="1" hidden="1">
      <c r="A484" s="2" t="s">
        <v>18</v>
      </c>
      <c r="B484" s="2" t="s">
        <v>12</v>
      </c>
      <c r="C484" s="104"/>
      <c r="D484" s="121" t="s">
        <v>154</v>
      </c>
      <c r="E484" s="11"/>
      <c r="F484" s="40"/>
      <c r="G484" s="53">
        <f>G485+G487</f>
        <v>253</v>
      </c>
      <c r="H484" s="53">
        <f>H485+H487</f>
        <v>34.2</v>
      </c>
      <c r="I484" s="67">
        <f t="shared" si="8"/>
        <v>13.517786561264824</v>
      </c>
      <c r="J484" s="86"/>
    </row>
    <row r="485" spans="1:10" s="3" customFormat="1" ht="128.25" customHeight="1" hidden="1">
      <c r="A485" s="2" t="s">
        <v>99</v>
      </c>
      <c r="B485" s="2" t="s">
        <v>12</v>
      </c>
      <c r="C485" s="104"/>
      <c r="D485" s="34" t="s">
        <v>99</v>
      </c>
      <c r="E485" s="11"/>
      <c r="F485" s="40"/>
      <c r="G485" s="53">
        <v>82</v>
      </c>
      <c r="H485" s="37">
        <v>0</v>
      </c>
      <c r="I485" s="67">
        <f t="shared" si="8"/>
        <v>0</v>
      </c>
      <c r="J485" s="86"/>
    </row>
    <row r="486" spans="1:10" s="3" customFormat="1" ht="31.5" hidden="1">
      <c r="A486" s="2" t="s">
        <v>99</v>
      </c>
      <c r="B486" s="2" t="s">
        <v>17</v>
      </c>
      <c r="C486" s="104"/>
      <c r="D486" s="34" t="s">
        <v>17</v>
      </c>
      <c r="E486" s="11"/>
      <c r="F486" s="40"/>
      <c r="G486" s="53">
        <v>82</v>
      </c>
      <c r="H486" s="37">
        <v>0</v>
      </c>
      <c r="I486" s="67">
        <f t="shared" si="8"/>
        <v>0</v>
      </c>
      <c r="J486" s="86"/>
    </row>
    <row r="487" spans="1:10" s="3" customFormat="1" ht="113.25" customHeight="1" hidden="1">
      <c r="A487" s="2" t="s">
        <v>100</v>
      </c>
      <c r="B487" s="2" t="s">
        <v>12</v>
      </c>
      <c r="C487" s="104"/>
      <c r="D487" s="34" t="s">
        <v>100</v>
      </c>
      <c r="E487" s="11"/>
      <c r="F487" s="40"/>
      <c r="G487" s="53">
        <v>171</v>
      </c>
      <c r="H487" s="37">
        <f>H488</f>
        <v>34.2</v>
      </c>
      <c r="I487" s="67">
        <f t="shared" si="8"/>
        <v>20</v>
      </c>
      <c r="J487" s="86"/>
    </row>
    <row r="488" spans="1:10" s="3" customFormat="1" ht="36" customHeight="1" hidden="1">
      <c r="A488" s="2"/>
      <c r="B488" s="2"/>
      <c r="C488" s="104"/>
      <c r="D488" s="34" t="s">
        <v>17</v>
      </c>
      <c r="E488" s="11"/>
      <c r="F488" s="40"/>
      <c r="G488" s="53">
        <v>171</v>
      </c>
      <c r="H488" s="41">
        <v>34.2</v>
      </c>
      <c r="I488" s="67">
        <f t="shared" si="8"/>
        <v>20</v>
      </c>
      <c r="J488" s="86"/>
    </row>
    <row r="489" spans="1:10" s="3" customFormat="1" ht="32.25" customHeight="1" hidden="1">
      <c r="A489" s="2"/>
      <c r="B489" s="2"/>
      <c r="C489" s="104"/>
      <c r="D489" s="129" t="s">
        <v>31</v>
      </c>
      <c r="E489" s="151"/>
      <c r="F489" s="40"/>
      <c r="G489" s="53">
        <v>12</v>
      </c>
      <c r="H489" s="41">
        <f>H490</f>
        <v>12</v>
      </c>
      <c r="I489" s="67">
        <f t="shared" si="8"/>
        <v>100</v>
      </c>
      <c r="J489" s="86"/>
    </row>
    <row r="490" spans="1:10" s="3" customFormat="1" ht="123" customHeight="1" hidden="1">
      <c r="A490" s="2"/>
      <c r="B490" s="2"/>
      <c r="C490" s="104"/>
      <c r="D490" s="121" t="s">
        <v>185</v>
      </c>
      <c r="E490" s="151"/>
      <c r="F490" s="40"/>
      <c r="G490" s="53">
        <v>12</v>
      </c>
      <c r="H490" s="41">
        <f>H491</f>
        <v>12</v>
      </c>
      <c r="I490" s="67">
        <f t="shared" si="8"/>
        <v>100</v>
      </c>
      <c r="J490" s="86"/>
    </row>
    <row r="491" spans="1:10" s="3" customFormat="1" ht="32.25" customHeight="1" hidden="1">
      <c r="A491" s="2"/>
      <c r="B491" s="2"/>
      <c r="C491" s="104"/>
      <c r="D491" s="34" t="s">
        <v>17</v>
      </c>
      <c r="E491" s="151"/>
      <c r="F491" s="40"/>
      <c r="G491" s="53">
        <v>12</v>
      </c>
      <c r="H491" s="41">
        <v>12</v>
      </c>
      <c r="I491" s="67">
        <f t="shared" si="8"/>
        <v>100</v>
      </c>
      <c r="J491" s="86"/>
    </row>
    <row r="492" spans="1:10" s="3" customFormat="1" ht="15.75" hidden="1">
      <c r="A492" s="2" t="s">
        <v>100</v>
      </c>
      <c r="B492" s="2" t="s">
        <v>17</v>
      </c>
      <c r="C492" s="104"/>
      <c r="E492" s="84"/>
      <c r="H492" s="39"/>
      <c r="I492" s="66" t="e">
        <f t="shared" si="8"/>
        <v>#DIV/0!</v>
      </c>
      <c r="J492" s="86"/>
    </row>
    <row r="493" spans="1:10" s="3" customFormat="1" ht="15.75" hidden="1">
      <c r="A493" s="2" t="s">
        <v>101</v>
      </c>
      <c r="B493" s="2" t="s">
        <v>12</v>
      </c>
      <c r="C493" s="104"/>
      <c r="D493" s="34"/>
      <c r="E493" s="11"/>
      <c r="F493" s="11"/>
      <c r="G493" s="50"/>
      <c r="H493" s="39"/>
      <c r="I493" s="66" t="e">
        <f t="shared" si="8"/>
        <v>#DIV/0!</v>
      </c>
      <c r="J493" s="86"/>
    </row>
    <row r="494" spans="1:10" s="3" customFormat="1" ht="15.75" hidden="1">
      <c r="A494" s="2" t="s">
        <v>31</v>
      </c>
      <c r="B494" s="2" t="s">
        <v>12</v>
      </c>
      <c r="C494" s="104"/>
      <c r="D494" s="34"/>
      <c r="E494" s="11"/>
      <c r="F494" s="11"/>
      <c r="G494" s="50"/>
      <c r="H494" s="39"/>
      <c r="I494" s="66" t="e">
        <f t="shared" si="8"/>
        <v>#DIV/0!</v>
      </c>
      <c r="J494" s="86"/>
    </row>
    <row r="495" spans="1:10" s="3" customFormat="1" ht="15.75" hidden="1">
      <c r="A495" s="2" t="s">
        <v>102</v>
      </c>
      <c r="B495" s="2" t="s">
        <v>12</v>
      </c>
      <c r="C495" s="104"/>
      <c r="D495" s="34"/>
      <c r="E495" s="11"/>
      <c r="F495" s="11"/>
      <c r="G495" s="50"/>
      <c r="H495" s="39"/>
      <c r="I495" s="66" t="e">
        <f t="shared" si="8"/>
        <v>#DIV/0!</v>
      </c>
      <c r="J495" s="86"/>
    </row>
    <row r="496" spans="1:10" s="3" customFormat="1" ht="15.75" hidden="1">
      <c r="A496" s="2" t="s">
        <v>102</v>
      </c>
      <c r="B496" s="2" t="s">
        <v>17</v>
      </c>
      <c r="C496" s="104"/>
      <c r="D496" s="34"/>
      <c r="E496" s="11"/>
      <c r="F496" s="11"/>
      <c r="G496" s="50"/>
      <c r="H496" s="39"/>
      <c r="I496" s="66" t="e">
        <f t="shared" si="8"/>
        <v>#DIV/0!</v>
      </c>
      <c r="J496" s="86"/>
    </row>
    <row r="497" spans="1:10" s="3" customFormat="1" ht="132.75" customHeight="1">
      <c r="A497" s="2"/>
      <c r="B497" s="2"/>
      <c r="C497" s="104" t="s">
        <v>224</v>
      </c>
      <c r="D497" s="105" t="s">
        <v>101</v>
      </c>
      <c r="E497" s="11" t="s">
        <v>210</v>
      </c>
      <c r="F497" s="69" t="s">
        <v>257</v>
      </c>
      <c r="G497" s="70">
        <f>G498+G501</f>
        <v>2905.2999999999997</v>
      </c>
      <c r="H497" s="70">
        <f>H498+H501</f>
        <v>2001.4</v>
      </c>
      <c r="I497" s="68">
        <f t="shared" si="8"/>
        <v>68.88789453756928</v>
      </c>
      <c r="J497" s="87" t="s">
        <v>241</v>
      </c>
    </row>
    <row r="498" spans="1:10" s="3" customFormat="1" ht="15.75" hidden="1">
      <c r="A498" s="2"/>
      <c r="B498" s="2"/>
      <c r="C498" s="104"/>
      <c r="D498" s="34" t="s">
        <v>73</v>
      </c>
      <c r="E498" s="11"/>
      <c r="F498" s="40"/>
      <c r="G498" s="53">
        <v>8.7</v>
      </c>
      <c r="H498" s="37">
        <v>0</v>
      </c>
      <c r="I498" s="67">
        <f t="shared" si="8"/>
        <v>0</v>
      </c>
      <c r="J498" s="86"/>
    </row>
    <row r="499" spans="1:10" s="3" customFormat="1" ht="110.25" hidden="1">
      <c r="A499" s="2"/>
      <c r="B499" s="2"/>
      <c r="C499" s="104"/>
      <c r="D499" s="34" t="s">
        <v>85</v>
      </c>
      <c r="E499" s="11"/>
      <c r="F499" s="40"/>
      <c r="G499" s="53">
        <v>8.7</v>
      </c>
      <c r="H499" s="37">
        <v>0</v>
      </c>
      <c r="I499" s="67">
        <f t="shared" si="8"/>
        <v>0</v>
      </c>
      <c r="J499" s="86"/>
    </row>
    <row r="500" spans="1:10" s="3" customFormat="1" ht="31.5" hidden="1">
      <c r="A500" s="2"/>
      <c r="B500" s="2"/>
      <c r="C500" s="104"/>
      <c r="D500" s="34" t="s">
        <v>17</v>
      </c>
      <c r="E500" s="11"/>
      <c r="F500" s="40"/>
      <c r="G500" s="53">
        <v>8.7</v>
      </c>
      <c r="H500" s="37">
        <v>0</v>
      </c>
      <c r="I500" s="67">
        <f t="shared" si="8"/>
        <v>0</v>
      </c>
      <c r="J500" s="86"/>
    </row>
    <row r="501" spans="1:10" s="3" customFormat="1" ht="20.25" customHeight="1" hidden="1">
      <c r="A501" s="2"/>
      <c r="B501" s="2"/>
      <c r="C501" s="104"/>
      <c r="D501" s="34" t="s">
        <v>31</v>
      </c>
      <c r="E501" s="11"/>
      <c r="F501" s="40"/>
      <c r="G501" s="53">
        <f>G502</f>
        <v>2896.6</v>
      </c>
      <c r="H501" s="53">
        <f>H502</f>
        <v>2001.4</v>
      </c>
      <c r="I501" s="67">
        <f t="shared" si="8"/>
        <v>69.09480080093904</v>
      </c>
      <c r="J501" s="86"/>
    </row>
    <row r="502" spans="1:10" s="3" customFormat="1" ht="20.25" customHeight="1" hidden="1">
      <c r="A502" s="2"/>
      <c r="B502" s="2"/>
      <c r="C502" s="104"/>
      <c r="D502" s="34" t="s">
        <v>102</v>
      </c>
      <c r="E502" s="11"/>
      <c r="F502" s="40"/>
      <c r="G502" s="53">
        <f>G503+G505</f>
        <v>2896.6</v>
      </c>
      <c r="H502" s="53">
        <f>H503+H505</f>
        <v>2001.4</v>
      </c>
      <c r="I502" s="67">
        <f t="shared" si="8"/>
        <v>69.09480080093904</v>
      </c>
      <c r="J502" s="86"/>
    </row>
    <row r="503" spans="1:10" s="3" customFormat="1" ht="31.5" hidden="1">
      <c r="A503" s="2"/>
      <c r="B503" s="2"/>
      <c r="C503" s="104"/>
      <c r="D503" s="34" t="s">
        <v>17</v>
      </c>
      <c r="E503" s="11"/>
      <c r="F503" s="40"/>
      <c r="G503" s="53">
        <v>2775.6</v>
      </c>
      <c r="H503" s="41">
        <v>1933.9</v>
      </c>
      <c r="I503" s="67">
        <f t="shared" si="8"/>
        <v>69.67502521977231</v>
      </c>
      <c r="J503" s="86"/>
    </row>
    <row r="504" spans="1:10" s="3" customFormat="1" ht="15.75" hidden="1">
      <c r="A504" s="2"/>
      <c r="B504" s="2"/>
      <c r="C504" s="104"/>
      <c r="D504" s="34"/>
      <c r="E504" s="11"/>
      <c r="F504" s="40"/>
      <c r="G504" s="53"/>
      <c r="H504" s="41"/>
      <c r="I504" s="67" t="e">
        <f t="shared" si="8"/>
        <v>#DIV/0!</v>
      </c>
      <c r="J504" s="86"/>
    </row>
    <row r="505" spans="1:10" s="3" customFormat="1" ht="15.75" hidden="1">
      <c r="A505" s="2"/>
      <c r="B505" s="2"/>
      <c r="C505" s="104"/>
      <c r="D505" s="34" t="s">
        <v>25</v>
      </c>
      <c r="E505" s="11"/>
      <c r="F505" s="40"/>
      <c r="G505" s="53">
        <v>121</v>
      </c>
      <c r="H505" s="41">
        <v>67.5</v>
      </c>
      <c r="I505" s="67">
        <f t="shared" si="8"/>
        <v>55.78512396694215</v>
      </c>
      <c r="J505" s="86"/>
    </row>
    <row r="506" spans="1:10" s="3" customFormat="1" ht="99.75" customHeight="1">
      <c r="A506" s="2" t="s">
        <v>103</v>
      </c>
      <c r="B506" s="2" t="s">
        <v>12</v>
      </c>
      <c r="C506" s="104" t="s">
        <v>225</v>
      </c>
      <c r="D506" s="105" t="s">
        <v>103</v>
      </c>
      <c r="E506" s="11" t="s">
        <v>211</v>
      </c>
      <c r="F506" s="69" t="s">
        <v>257</v>
      </c>
      <c r="G506" s="70">
        <f>G509+G512+G507</f>
        <v>1857.8999999999999</v>
      </c>
      <c r="H506" s="70">
        <f>H509+H512+H507</f>
        <v>873.4</v>
      </c>
      <c r="I506" s="68">
        <f t="shared" si="8"/>
        <v>47.01006512729426</v>
      </c>
      <c r="J506" s="87" t="s">
        <v>242</v>
      </c>
    </row>
    <row r="507" spans="1:10" s="3" customFormat="1" ht="15.75" hidden="1">
      <c r="A507" s="2"/>
      <c r="B507" s="2"/>
      <c r="C507" s="104"/>
      <c r="D507" s="34"/>
      <c r="E507" s="11"/>
      <c r="F507" s="40"/>
      <c r="G507" s="53"/>
      <c r="H507" s="41"/>
      <c r="I507" s="68" t="e">
        <f t="shared" si="8"/>
        <v>#DIV/0!</v>
      </c>
      <c r="J507" s="86"/>
    </row>
    <row r="508" spans="1:10" s="3" customFormat="1" ht="15.75" hidden="1">
      <c r="A508" s="2"/>
      <c r="B508" s="2"/>
      <c r="C508" s="104"/>
      <c r="D508" s="34"/>
      <c r="E508" s="11"/>
      <c r="F508" s="40"/>
      <c r="G508" s="53"/>
      <c r="H508" s="41"/>
      <c r="I508" s="68" t="e">
        <f t="shared" si="8"/>
        <v>#DIV/0!</v>
      </c>
      <c r="J508" s="86"/>
    </row>
    <row r="509" spans="1:10" s="3" customFormat="1" ht="61.5" customHeight="1" hidden="1">
      <c r="A509" s="2" t="s">
        <v>18</v>
      </c>
      <c r="B509" s="2" t="s">
        <v>12</v>
      </c>
      <c r="C509" s="104"/>
      <c r="D509" s="121" t="s">
        <v>154</v>
      </c>
      <c r="E509" s="11"/>
      <c r="F509" s="40"/>
      <c r="G509" s="53">
        <v>101</v>
      </c>
      <c r="H509" s="37">
        <f>H510</f>
        <v>70</v>
      </c>
      <c r="I509" s="67">
        <f t="shared" si="8"/>
        <v>69.3069306930693</v>
      </c>
      <c r="J509" s="86"/>
    </row>
    <row r="510" spans="1:10" s="3" customFormat="1" ht="267.75" hidden="1">
      <c r="A510" s="2" t="s">
        <v>104</v>
      </c>
      <c r="B510" s="2" t="s">
        <v>12</v>
      </c>
      <c r="C510" s="104"/>
      <c r="D510" s="34" t="s">
        <v>104</v>
      </c>
      <c r="E510" s="11"/>
      <c r="F510" s="40"/>
      <c r="G510" s="53">
        <v>101</v>
      </c>
      <c r="H510" s="37">
        <f>H511</f>
        <v>70</v>
      </c>
      <c r="I510" s="67">
        <f t="shared" si="8"/>
        <v>69.3069306930693</v>
      </c>
      <c r="J510" s="86"/>
    </row>
    <row r="511" spans="1:10" s="3" customFormat="1" ht="31.5" hidden="1">
      <c r="A511" s="2" t="s">
        <v>104</v>
      </c>
      <c r="B511" s="2" t="s">
        <v>17</v>
      </c>
      <c r="C511" s="104"/>
      <c r="D511" s="34" t="s">
        <v>17</v>
      </c>
      <c r="E511" s="11"/>
      <c r="F511" s="40"/>
      <c r="G511" s="53">
        <v>101</v>
      </c>
      <c r="H511" s="37">
        <v>70</v>
      </c>
      <c r="I511" s="67">
        <f t="shared" si="8"/>
        <v>69.3069306930693</v>
      </c>
      <c r="J511" s="86"/>
    </row>
    <row r="512" spans="1:10" s="3" customFormat="1" ht="31.5" hidden="1">
      <c r="A512" s="2" t="s">
        <v>23</v>
      </c>
      <c r="B512" s="2" t="s">
        <v>12</v>
      </c>
      <c r="C512" s="104"/>
      <c r="D512" s="34" t="s">
        <v>23</v>
      </c>
      <c r="E512" s="11"/>
      <c r="F512" s="40"/>
      <c r="G512" s="53">
        <f>G513</f>
        <v>1756.8999999999999</v>
      </c>
      <c r="H512" s="53">
        <f>H513</f>
        <v>803.4</v>
      </c>
      <c r="I512" s="67">
        <f t="shared" si="8"/>
        <v>45.72827138710229</v>
      </c>
      <c r="J512" s="86"/>
    </row>
    <row r="513" spans="1:10" s="3" customFormat="1" ht="15.75" hidden="1">
      <c r="A513" s="2" t="s">
        <v>105</v>
      </c>
      <c r="B513" s="2" t="s">
        <v>12</v>
      </c>
      <c r="C513" s="104"/>
      <c r="D513" s="34" t="s">
        <v>105</v>
      </c>
      <c r="E513" s="11"/>
      <c r="F513" s="40"/>
      <c r="G513" s="53">
        <f>G514+G515+G516</f>
        <v>1756.8999999999999</v>
      </c>
      <c r="H513" s="53">
        <f>H514+H515+H516</f>
        <v>803.4</v>
      </c>
      <c r="I513" s="67">
        <f t="shared" si="8"/>
        <v>45.72827138710229</v>
      </c>
      <c r="J513" s="86"/>
    </row>
    <row r="514" spans="1:10" s="3" customFormat="1" ht="78.75" hidden="1">
      <c r="A514" s="2" t="s">
        <v>105</v>
      </c>
      <c r="B514" s="2" t="s">
        <v>22</v>
      </c>
      <c r="C514" s="104"/>
      <c r="D514" s="34" t="s">
        <v>22</v>
      </c>
      <c r="E514" s="11"/>
      <c r="F514" s="40"/>
      <c r="G514" s="53">
        <v>1584.3</v>
      </c>
      <c r="H514" s="41">
        <v>754.3</v>
      </c>
      <c r="I514" s="67">
        <f t="shared" si="8"/>
        <v>47.61093227292811</v>
      </c>
      <c r="J514" s="86"/>
    </row>
    <row r="515" spans="1:10" s="3" customFormat="1" ht="31.5" hidden="1">
      <c r="A515" s="2" t="s">
        <v>105</v>
      </c>
      <c r="B515" s="2" t="s">
        <v>17</v>
      </c>
      <c r="C515" s="104"/>
      <c r="D515" s="34" t="s">
        <v>17</v>
      </c>
      <c r="E515" s="11"/>
      <c r="F515" s="40"/>
      <c r="G515" s="53">
        <v>172.6</v>
      </c>
      <c r="H515" s="41">
        <v>49.1</v>
      </c>
      <c r="I515" s="67">
        <f t="shared" si="8"/>
        <v>28.447276940903826</v>
      </c>
      <c r="J515" s="86"/>
    </row>
    <row r="516" spans="1:10" s="3" customFormat="1" ht="15.75" hidden="1">
      <c r="A516" s="2"/>
      <c r="B516" s="2"/>
      <c r="C516" s="104"/>
      <c r="D516" s="34"/>
      <c r="E516" s="11"/>
      <c r="F516" s="11"/>
      <c r="G516" s="50">
        <v>0</v>
      </c>
      <c r="H516" s="39"/>
      <c r="I516" s="66" t="e">
        <f t="shared" si="8"/>
        <v>#DIV/0!</v>
      </c>
      <c r="J516" s="86"/>
    </row>
    <row r="517" spans="1:10" s="3" customFormat="1" ht="63" customHeight="1">
      <c r="A517" s="2" t="s">
        <v>106</v>
      </c>
      <c r="B517" s="2" t="s">
        <v>12</v>
      </c>
      <c r="C517" s="138" t="s">
        <v>226</v>
      </c>
      <c r="D517" s="105" t="s">
        <v>106</v>
      </c>
      <c r="E517" s="146" t="s">
        <v>270</v>
      </c>
      <c r="F517" s="69" t="s">
        <v>257</v>
      </c>
      <c r="G517" s="70">
        <f>G518+G533+G543+G548+G557</f>
        <v>38384.2</v>
      </c>
      <c r="H517" s="70">
        <f>H518+H533+H543+H548+H557</f>
        <v>18800.800000000003</v>
      </c>
      <c r="I517" s="68">
        <f t="shared" si="8"/>
        <v>48.98057013041826</v>
      </c>
      <c r="J517" s="89" t="s">
        <v>243</v>
      </c>
    </row>
    <row r="518" spans="1:10" s="3" customFormat="1" ht="63">
      <c r="A518" s="2" t="s">
        <v>107</v>
      </c>
      <c r="B518" s="2" t="s">
        <v>12</v>
      </c>
      <c r="C518" s="139"/>
      <c r="D518" s="117" t="s">
        <v>107</v>
      </c>
      <c r="E518" s="147"/>
      <c r="F518" s="71"/>
      <c r="G518" s="72">
        <f>G519+G523</f>
        <v>20320.9</v>
      </c>
      <c r="H518" s="72">
        <f>H519+H523</f>
        <v>9933.299999999997</v>
      </c>
      <c r="I518" s="68">
        <f t="shared" si="8"/>
        <v>48.882185336279385</v>
      </c>
      <c r="J518" s="88"/>
    </row>
    <row r="519" spans="1:10" s="3" customFormat="1" ht="47.25" customHeight="1" hidden="1">
      <c r="A519" s="2" t="s">
        <v>18</v>
      </c>
      <c r="B519" s="2" t="s">
        <v>12</v>
      </c>
      <c r="C519" s="139"/>
      <c r="D519" s="121" t="s">
        <v>154</v>
      </c>
      <c r="E519" s="147"/>
      <c r="F519" s="40"/>
      <c r="G519" s="53">
        <f>G520</f>
        <v>1072</v>
      </c>
      <c r="H519" s="53">
        <f>H520</f>
        <v>364.8</v>
      </c>
      <c r="I519" s="67">
        <f aca="true" t="shared" si="9" ref="I519:I582">H519/G519*100</f>
        <v>34.02985074626866</v>
      </c>
      <c r="J519" s="88"/>
    </row>
    <row r="520" spans="1:10" s="3" customFormat="1" ht="94.5" customHeight="1" hidden="1">
      <c r="A520" s="2" t="s">
        <v>108</v>
      </c>
      <c r="B520" s="2" t="s">
        <v>12</v>
      </c>
      <c r="C520" s="139"/>
      <c r="D520" s="34" t="s">
        <v>108</v>
      </c>
      <c r="E520" s="147"/>
      <c r="F520" s="40"/>
      <c r="G520" s="53">
        <f>G521+G522</f>
        <v>1072</v>
      </c>
      <c r="H520" s="53">
        <f>H521+H522</f>
        <v>364.8</v>
      </c>
      <c r="I520" s="67">
        <f t="shared" si="9"/>
        <v>34.02985074626866</v>
      </c>
      <c r="J520" s="88"/>
    </row>
    <row r="521" spans="1:10" s="3" customFormat="1" ht="78.75" customHeight="1" hidden="1">
      <c r="A521" s="2" t="s">
        <v>108</v>
      </c>
      <c r="B521" s="2" t="s">
        <v>22</v>
      </c>
      <c r="C521" s="139"/>
      <c r="D521" s="34" t="s">
        <v>22</v>
      </c>
      <c r="E521" s="147"/>
      <c r="F521" s="40"/>
      <c r="G521" s="53">
        <v>985</v>
      </c>
      <c r="H521" s="41">
        <v>351.8</v>
      </c>
      <c r="I521" s="67">
        <f t="shared" si="9"/>
        <v>35.71573604060914</v>
      </c>
      <c r="J521" s="88"/>
    </row>
    <row r="522" spans="1:10" s="3" customFormat="1" ht="31.5" customHeight="1" hidden="1">
      <c r="A522" s="2"/>
      <c r="B522" s="2"/>
      <c r="C522" s="139"/>
      <c r="D522" s="34" t="s">
        <v>17</v>
      </c>
      <c r="E522" s="147"/>
      <c r="F522" s="40"/>
      <c r="G522" s="53">
        <v>87</v>
      </c>
      <c r="H522" s="37">
        <v>13</v>
      </c>
      <c r="I522" s="67">
        <f t="shared" si="9"/>
        <v>14.942528735632186</v>
      </c>
      <c r="J522" s="88"/>
    </row>
    <row r="523" spans="1:10" s="3" customFormat="1" ht="31.5" customHeight="1" hidden="1">
      <c r="A523" s="2" t="s">
        <v>109</v>
      </c>
      <c r="B523" s="2" t="s">
        <v>12</v>
      </c>
      <c r="C523" s="139"/>
      <c r="D523" s="34" t="s">
        <v>109</v>
      </c>
      <c r="E523" s="147"/>
      <c r="F523" s="40"/>
      <c r="G523" s="53">
        <f>G524+G528</f>
        <v>19248.9</v>
      </c>
      <c r="H523" s="53">
        <f>H524+H528</f>
        <v>9568.499999999998</v>
      </c>
      <c r="I523" s="67">
        <f t="shared" si="9"/>
        <v>49.7093340398672</v>
      </c>
      <c r="J523" s="88"/>
    </row>
    <row r="524" spans="1:10" s="3" customFormat="1" ht="15.75" customHeight="1" hidden="1">
      <c r="A524" s="2"/>
      <c r="B524" s="2"/>
      <c r="C524" s="139"/>
      <c r="D524" s="34" t="s">
        <v>129</v>
      </c>
      <c r="E524" s="147"/>
      <c r="F524" s="40"/>
      <c r="G524" s="53">
        <f>G525</f>
        <v>1291.9</v>
      </c>
      <c r="H524" s="53">
        <f>H525</f>
        <v>559.9</v>
      </c>
      <c r="I524" s="67">
        <f t="shared" si="9"/>
        <v>43.33926774518151</v>
      </c>
      <c r="J524" s="88"/>
    </row>
    <row r="525" spans="1:10" s="3" customFormat="1" ht="78.75" customHeight="1" hidden="1">
      <c r="A525" s="2"/>
      <c r="B525" s="2"/>
      <c r="C525" s="139"/>
      <c r="D525" s="34" t="s">
        <v>22</v>
      </c>
      <c r="E525" s="147"/>
      <c r="F525" s="40"/>
      <c r="G525" s="53">
        <v>1291.9</v>
      </c>
      <c r="H525" s="41">
        <v>559.9</v>
      </c>
      <c r="I525" s="67">
        <f t="shared" si="9"/>
        <v>43.33926774518151</v>
      </c>
      <c r="J525" s="88"/>
    </row>
    <row r="526" spans="1:10" s="3" customFormat="1" ht="15.75" customHeight="1" hidden="1">
      <c r="A526" s="2" t="s">
        <v>110</v>
      </c>
      <c r="B526" s="2" t="s">
        <v>12</v>
      </c>
      <c r="C526" s="139"/>
      <c r="D526" s="34"/>
      <c r="E526" s="147"/>
      <c r="F526" s="40"/>
      <c r="G526" s="53"/>
      <c r="H526" s="41"/>
      <c r="I526" s="67" t="e">
        <f t="shared" si="9"/>
        <v>#DIV/0!</v>
      </c>
      <c r="J526" s="88"/>
    </row>
    <row r="527" spans="1:10" s="3" customFormat="1" ht="15.75" customHeight="1" hidden="1">
      <c r="A527" s="2" t="s">
        <v>110</v>
      </c>
      <c r="B527" s="2" t="s">
        <v>22</v>
      </c>
      <c r="C527" s="139"/>
      <c r="D527" s="34"/>
      <c r="E527" s="147"/>
      <c r="F527" s="40"/>
      <c r="G527" s="53"/>
      <c r="H527" s="41"/>
      <c r="I527" s="67" t="e">
        <f t="shared" si="9"/>
        <v>#DIV/0!</v>
      </c>
      <c r="J527" s="88"/>
    </row>
    <row r="528" spans="1:10" s="3" customFormat="1" ht="15.75" customHeight="1" hidden="1">
      <c r="A528" s="2" t="s">
        <v>111</v>
      </c>
      <c r="B528" s="2" t="s">
        <v>12</v>
      </c>
      <c r="C528" s="139"/>
      <c r="D528" s="34" t="s">
        <v>111</v>
      </c>
      <c r="E528" s="147"/>
      <c r="F528" s="40"/>
      <c r="G528" s="53">
        <f>G529+G530+G532+G531</f>
        <v>17957</v>
      </c>
      <c r="H528" s="53">
        <f>H529+H530+H532+H531</f>
        <v>9008.599999999999</v>
      </c>
      <c r="I528" s="67">
        <f t="shared" si="9"/>
        <v>50.16762265411816</v>
      </c>
      <c r="J528" s="88"/>
    </row>
    <row r="529" spans="1:10" s="3" customFormat="1" ht="78.75" customHeight="1" hidden="1">
      <c r="A529" s="2" t="s">
        <v>111</v>
      </c>
      <c r="B529" s="2" t="s">
        <v>22</v>
      </c>
      <c r="C529" s="139"/>
      <c r="D529" s="34" t="s">
        <v>22</v>
      </c>
      <c r="E529" s="147"/>
      <c r="F529" s="40"/>
      <c r="G529" s="53">
        <v>16228.5</v>
      </c>
      <c r="H529" s="41">
        <v>8327.9</v>
      </c>
      <c r="I529" s="67">
        <f t="shared" si="9"/>
        <v>51.316511076193116</v>
      </c>
      <c r="J529" s="88"/>
    </row>
    <row r="530" spans="1:10" s="3" customFormat="1" ht="31.5" customHeight="1" hidden="1">
      <c r="A530" s="2" t="s">
        <v>111</v>
      </c>
      <c r="B530" s="2" t="s">
        <v>17</v>
      </c>
      <c r="C530" s="139"/>
      <c r="D530" s="34" t="s">
        <v>17</v>
      </c>
      <c r="E530" s="147"/>
      <c r="F530" s="40"/>
      <c r="G530" s="53">
        <v>1598.6</v>
      </c>
      <c r="H530" s="41">
        <v>562.3</v>
      </c>
      <c r="I530" s="67">
        <f t="shared" si="9"/>
        <v>35.17452771174778</v>
      </c>
      <c r="J530" s="88"/>
    </row>
    <row r="531" spans="1:10" s="3" customFormat="1" ht="15.75" customHeight="1" hidden="1">
      <c r="A531" s="2"/>
      <c r="B531" s="2"/>
      <c r="C531" s="139"/>
      <c r="D531" s="34"/>
      <c r="E531" s="147"/>
      <c r="F531" s="40"/>
      <c r="G531" s="53"/>
      <c r="H531" s="41"/>
      <c r="I531" s="67" t="e">
        <f t="shared" si="9"/>
        <v>#DIV/0!</v>
      </c>
      <c r="J531" s="88"/>
    </row>
    <row r="532" spans="1:10" s="3" customFormat="1" ht="15.75" customHeight="1" hidden="1">
      <c r="A532" s="2"/>
      <c r="B532" s="2"/>
      <c r="C532" s="139"/>
      <c r="D532" s="34" t="s">
        <v>25</v>
      </c>
      <c r="E532" s="147"/>
      <c r="F532" s="40"/>
      <c r="G532" s="53">
        <v>129.9</v>
      </c>
      <c r="H532" s="41">
        <v>118.4</v>
      </c>
      <c r="I532" s="67">
        <f t="shared" si="9"/>
        <v>91.1470361816782</v>
      </c>
      <c r="J532" s="88"/>
    </row>
    <row r="533" spans="1:10" s="3" customFormat="1" ht="47.25">
      <c r="A533" s="2" t="s">
        <v>112</v>
      </c>
      <c r="B533" s="2" t="s">
        <v>12</v>
      </c>
      <c r="C533" s="139"/>
      <c r="D533" s="117" t="s">
        <v>112</v>
      </c>
      <c r="E533" s="147"/>
      <c r="F533" s="71"/>
      <c r="G533" s="72">
        <f>G534+G538</f>
        <v>2647.9</v>
      </c>
      <c r="H533" s="72">
        <f>H534+H538</f>
        <v>1145.7</v>
      </c>
      <c r="I533" s="68">
        <f t="shared" si="9"/>
        <v>43.268250311567655</v>
      </c>
      <c r="J533" s="88"/>
    </row>
    <row r="534" spans="1:10" s="3" customFormat="1" ht="63" customHeight="1" hidden="1">
      <c r="A534" s="2" t="s">
        <v>18</v>
      </c>
      <c r="B534" s="2" t="s">
        <v>12</v>
      </c>
      <c r="C534" s="139"/>
      <c r="D534" s="121" t="s">
        <v>154</v>
      </c>
      <c r="E534" s="147"/>
      <c r="F534" s="40"/>
      <c r="G534" s="53">
        <f>G535</f>
        <v>1787</v>
      </c>
      <c r="H534" s="53">
        <f>H535</f>
        <v>749</v>
      </c>
      <c r="I534" s="67">
        <f t="shared" si="9"/>
        <v>41.91382204812535</v>
      </c>
      <c r="J534" s="88"/>
    </row>
    <row r="535" spans="1:10" s="3" customFormat="1" ht="31.5" customHeight="1" hidden="1">
      <c r="A535" s="2" t="s">
        <v>113</v>
      </c>
      <c r="B535" s="2" t="s">
        <v>12</v>
      </c>
      <c r="C535" s="139"/>
      <c r="D535" s="34" t="s">
        <v>113</v>
      </c>
      <c r="E535" s="147"/>
      <c r="F535" s="40"/>
      <c r="G535" s="53">
        <f>G536+G537</f>
        <v>1787</v>
      </c>
      <c r="H535" s="53">
        <f>H536+H537</f>
        <v>749</v>
      </c>
      <c r="I535" s="67">
        <f t="shared" si="9"/>
        <v>41.91382204812535</v>
      </c>
      <c r="J535" s="88"/>
    </row>
    <row r="536" spans="1:10" s="3" customFormat="1" ht="78.75" customHeight="1" hidden="1">
      <c r="A536" s="2" t="s">
        <v>113</v>
      </c>
      <c r="B536" s="2" t="s">
        <v>22</v>
      </c>
      <c r="C536" s="139"/>
      <c r="D536" s="34" t="s">
        <v>22</v>
      </c>
      <c r="E536" s="147"/>
      <c r="F536" s="40"/>
      <c r="G536" s="53">
        <v>1590.4</v>
      </c>
      <c r="H536" s="41">
        <v>662.9</v>
      </c>
      <c r="I536" s="67">
        <f t="shared" si="9"/>
        <v>41.681338028169016</v>
      </c>
      <c r="J536" s="88"/>
    </row>
    <row r="537" spans="1:10" s="3" customFormat="1" ht="31.5" customHeight="1" hidden="1">
      <c r="A537" s="2" t="s">
        <v>113</v>
      </c>
      <c r="B537" s="2" t="s">
        <v>17</v>
      </c>
      <c r="C537" s="139"/>
      <c r="D537" s="34" t="s">
        <v>17</v>
      </c>
      <c r="E537" s="147"/>
      <c r="F537" s="40"/>
      <c r="G537" s="53">
        <v>196.6</v>
      </c>
      <c r="H537" s="41">
        <v>86.1</v>
      </c>
      <c r="I537" s="67">
        <f t="shared" si="9"/>
        <v>43.794506612410984</v>
      </c>
      <c r="J537" s="88"/>
    </row>
    <row r="538" spans="1:10" s="3" customFormat="1" ht="31.5" customHeight="1" hidden="1">
      <c r="A538" s="2" t="s">
        <v>109</v>
      </c>
      <c r="B538" s="2" t="s">
        <v>12</v>
      </c>
      <c r="C538" s="139"/>
      <c r="D538" s="34" t="s">
        <v>109</v>
      </c>
      <c r="E538" s="147"/>
      <c r="F538" s="40"/>
      <c r="G538" s="53">
        <f>G539</f>
        <v>860.9000000000001</v>
      </c>
      <c r="H538" s="53">
        <f>H539</f>
        <v>396.7</v>
      </c>
      <c r="I538" s="67">
        <f t="shared" si="9"/>
        <v>46.07968405157393</v>
      </c>
      <c r="J538" s="88"/>
    </row>
    <row r="539" spans="1:10" s="3" customFormat="1" ht="15.75" customHeight="1" hidden="1">
      <c r="A539" s="2" t="s">
        <v>111</v>
      </c>
      <c r="B539" s="2" t="s">
        <v>12</v>
      </c>
      <c r="C539" s="139"/>
      <c r="D539" s="34" t="s">
        <v>111</v>
      </c>
      <c r="E539" s="147"/>
      <c r="F539" s="40"/>
      <c r="G539" s="53">
        <f>G540+G541+G542</f>
        <v>860.9000000000001</v>
      </c>
      <c r="H539" s="41">
        <f>H540+H541+H542</f>
        <v>396.7</v>
      </c>
      <c r="I539" s="67">
        <f t="shared" si="9"/>
        <v>46.07968405157393</v>
      </c>
      <c r="J539" s="88"/>
    </row>
    <row r="540" spans="1:10" s="3" customFormat="1" ht="78.75" customHeight="1" hidden="1">
      <c r="A540" s="2" t="s">
        <v>111</v>
      </c>
      <c r="B540" s="2" t="s">
        <v>22</v>
      </c>
      <c r="C540" s="139"/>
      <c r="D540" s="34" t="s">
        <v>22</v>
      </c>
      <c r="E540" s="147"/>
      <c r="F540" s="40"/>
      <c r="G540" s="53">
        <v>777.5</v>
      </c>
      <c r="H540" s="41">
        <v>348.5</v>
      </c>
      <c r="I540" s="67">
        <f t="shared" si="9"/>
        <v>44.82315112540193</v>
      </c>
      <c r="J540" s="88"/>
    </row>
    <row r="541" spans="1:10" s="3" customFormat="1" ht="31.5" customHeight="1" hidden="1">
      <c r="A541" s="2" t="s">
        <v>111</v>
      </c>
      <c r="B541" s="2" t="s">
        <v>17</v>
      </c>
      <c r="C541" s="139"/>
      <c r="D541" s="34" t="s">
        <v>17</v>
      </c>
      <c r="E541" s="147"/>
      <c r="F541" s="40"/>
      <c r="G541" s="53">
        <v>83.2</v>
      </c>
      <c r="H541" s="41">
        <v>48</v>
      </c>
      <c r="I541" s="67">
        <f t="shared" si="9"/>
        <v>57.692307692307686</v>
      </c>
      <c r="J541" s="88"/>
    </row>
    <row r="542" spans="1:10" s="3" customFormat="1" ht="15.75" customHeight="1" hidden="1">
      <c r="A542" s="2"/>
      <c r="B542" s="2"/>
      <c r="C542" s="139"/>
      <c r="D542" s="34" t="s">
        <v>25</v>
      </c>
      <c r="E542" s="147"/>
      <c r="F542" s="40"/>
      <c r="G542" s="53">
        <v>0.2</v>
      </c>
      <c r="H542" s="41">
        <v>0.2</v>
      </c>
      <c r="I542" s="67">
        <f t="shared" si="9"/>
        <v>100</v>
      </c>
      <c r="J542" s="88"/>
    </row>
    <row r="543" spans="1:10" s="3" customFormat="1" ht="45.75" customHeight="1" hidden="1">
      <c r="A543" s="2" t="s">
        <v>114</v>
      </c>
      <c r="B543" s="2" t="s">
        <v>12</v>
      </c>
      <c r="C543" s="139"/>
      <c r="D543" s="117" t="s">
        <v>114</v>
      </c>
      <c r="E543" s="147"/>
      <c r="F543" s="71"/>
      <c r="G543" s="72">
        <f>G544</f>
        <v>2074.7</v>
      </c>
      <c r="H543" s="72">
        <f>H544</f>
        <v>1094.2</v>
      </c>
      <c r="I543" s="68">
        <f t="shared" si="9"/>
        <v>52.74015520316191</v>
      </c>
      <c r="J543" s="88"/>
    </row>
    <row r="544" spans="1:10" s="3" customFormat="1" ht="31.5" customHeight="1" hidden="1">
      <c r="A544" s="2" t="s">
        <v>115</v>
      </c>
      <c r="B544" s="2" t="s">
        <v>12</v>
      </c>
      <c r="C544" s="139"/>
      <c r="D544" s="34" t="s">
        <v>115</v>
      </c>
      <c r="E544" s="147"/>
      <c r="F544" s="40"/>
      <c r="G544" s="53">
        <f>G545</f>
        <v>2074.7</v>
      </c>
      <c r="H544" s="53">
        <f>H545</f>
        <v>1094.2</v>
      </c>
      <c r="I544" s="67">
        <f t="shared" si="9"/>
        <v>52.74015520316191</v>
      </c>
      <c r="J544" s="88"/>
    </row>
    <row r="545" spans="1:10" s="3" customFormat="1" ht="15.75" customHeight="1" hidden="1">
      <c r="A545" s="2" t="s">
        <v>111</v>
      </c>
      <c r="B545" s="2" t="s">
        <v>12</v>
      </c>
      <c r="C545" s="139"/>
      <c r="D545" s="34" t="s">
        <v>111</v>
      </c>
      <c r="E545" s="147"/>
      <c r="F545" s="40"/>
      <c r="G545" s="53">
        <f>G546+G547</f>
        <v>2074.7</v>
      </c>
      <c r="H545" s="53">
        <f>H546+H547</f>
        <v>1094.2</v>
      </c>
      <c r="I545" s="67">
        <f t="shared" si="9"/>
        <v>52.74015520316191</v>
      </c>
      <c r="J545" s="88"/>
    </row>
    <row r="546" spans="1:10" s="3" customFormat="1" ht="78.75" customHeight="1" hidden="1">
      <c r="A546" s="2" t="s">
        <v>111</v>
      </c>
      <c r="B546" s="2" t="s">
        <v>22</v>
      </c>
      <c r="C546" s="139"/>
      <c r="D546" s="34" t="s">
        <v>22</v>
      </c>
      <c r="E546" s="147"/>
      <c r="F546" s="40"/>
      <c r="G546" s="53">
        <v>1985.7</v>
      </c>
      <c r="H546" s="41">
        <v>1045.8</v>
      </c>
      <c r="I546" s="67">
        <f t="shared" si="9"/>
        <v>52.66656594651759</v>
      </c>
      <c r="J546" s="88"/>
    </row>
    <row r="547" spans="1:10" s="3" customFormat="1" ht="31.5" customHeight="1" hidden="1">
      <c r="A547" s="2" t="s">
        <v>111</v>
      </c>
      <c r="B547" s="2" t="s">
        <v>17</v>
      </c>
      <c r="C547" s="139"/>
      <c r="D547" s="34" t="s">
        <v>17</v>
      </c>
      <c r="E547" s="147"/>
      <c r="F547" s="40"/>
      <c r="G547" s="53">
        <v>89</v>
      </c>
      <c r="H547" s="41">
        <v>48.4</v>
      </c>
      <c r="I547" s="67">
        <f t="shared" si="9"/>
        <v>54.382022471910105</v>
      </c>
      <c r="J547" s="88"/>
    </row>
    <row r="548" spans="1:10" s="3" customFormat="1" ht="47.25">
      <c r="A548" s="2" t="s">
        <v>116</v>
      </c>
      <c r="B548" s="2" t="s">
        <v>12</v>
      </c>
      <c r="C548" s="139"/>
      <c r="D548" s="117" t="s">
        <v>116</v>
      </c>
      <c r="E548" s="147"/>
      <c r="F548" s="71"/>
      <c r="G548" s="72">
        <f>G549+G554</f>
        <v>11850.5</v>
      </c>
      <c r="H548" s="72">
        <f>H549+H554</f>
        <v>5921.700000000001</v>
      </c>
      <c r="I548" s="68">
        <f t="shared" si="9"/>
        <v>49.97004345808194</v>
      </c>
      <c r="J548" s="88"/>
    </row>
    <row r="549" spans="1:10" s="3" customFormat="1" ht="31.5" customHeight="1" hidden="1">
      <c r="A549" s="2" t="s">
        <v>109</v>
      </c>
      <c r="B549" s="2" t="s">
        <v>12</v>
      </c>
      <c r="C549" s="139"/>
      <c r="D549" s="34" t="s">
        <v>109</v>
      </c>
      <c r="E549" s="147"/>
      <c r="F549" s="40"/>
      <c r="G549" s="53">
        <f>G550</f>
        <v>6957.6</v>
      </c>
      <c r="H549" s="53">
        <f>H550</f>
        <v>3462.9</v>
      </c>
      <c r="I549" s="67">
        <f t="shared" si="9"/>
        <v>49.77147292169713</v>
      </c>
      <c r="J549" s="88"/>
    </row>
    <row r="550" spans="1:10" s="3" customFormat="1" ht="15.75" customHeight="1" hidden="1">
      <c r="A550" s="2" t="s">
        <v>111</v>
      </c>
      <c r="B550" s="2" t="s">
        <v>12</v>
      </c>
      <c r="C550" s="139"/>
      <c r="D550" s="34" t="s">
        <v>111</v>
      </c>
      <c r="E550" s="147"/>
      <c r="F550" s="40"/>
      <c r="G550" s="53">
        <f>G551+G552+G553</f>
        <v>6957.6</v>
      </c>
      <c r="H550" s="53">
        <f>H551+H552+H553</f>
        <v>3462.9</v>
      </c>
      <c r="I550" s="67">
        <f t="shared" si="9"/>
        <v>49.77147292169713</v>
      </c>
      <c r="J550" s="88"/>
    </row>
    <row r="551" spans="1:10" s="3" customFormat="1" ht="78.75" customHeight="1" hidden="1">
      <c r="A551" s="2" t="s">
        <v>111</v>
      </c>
      <c r="B551" s="2" t="s">
        <v>22</v>
      </c>
      <c r="C551" s="139"/>
      <c r="D551" s="34" t="s">
        <v>22</v>
      </c>
      <c r="E551" s="147"/>
      <c r="F551" s="40"/>
      <c r="G551" s="53">
        <v>6265.6</v>
      </c>
      <c r="H551" s="41">
        <v>3093.6</v>
      </c>
      <c r="I551" s="67">
        <f t="shared" si="9"/>
        <v>49.37436159346271</v>
      </c>
      <c r="J551" s="88"/>
    </row>
    <row r="552" spans="1:10" s="3" customFormat="1" ht="31.5" customHeight="1" hidden="1">
      <c r="A552" s="2" t="s">
        <v>111</v>
      </c>
      <c r="B552" s="2" t="s">
        <v>17</v>
      </c>
      <c r="C552" s="139"/>
      <c r="D552" s="34" t="s">
        <v>17</v>
      </c>
      <c r="E552" s="147"/>
      <c r="F552" s="40"/>
      <c r="G552" s="53">
        <v>691.9</v>
      </c>
      <c r="H552" s="41">
        <v>369.3</v>
      </c>
      <c r="I552" s="67">
        <f t="shared" si="9"/>
        <v>53.37476513947102</v>
      </c>
      <c r="J552" s="88"/>
    </row>
    <row r="553" spans="1:10" s="3" customFormat="1" ht="15.75" customHeight="1" hidden="1">
      <c r="A553" s="2"/>
      <c r="B553" s="2"/>
      <c r="C553" s="139"/>
      <c r="D553" s="34" t="s">
        <v>148</v>
      </c>
      <c r="E553" s="147"/>
      <c r="F553" s="40"/>
      <c r="G553" s="53">
        <v>0.1</v>
      </c>
      <c r="H553" s="41">
        <v>0</v>
      </c>
      <c r="I553" s="67">
        <f t="shared" si="9"/>
        <v>0</v>
      </c>
      <c r="J553" s="88"/>
    </row>
    <row r="554" spans="1:10" s="3" customFormat="1" ht="15.75" customHeight="1" hidden="1">
      <c r="A554" s="2" t="s">
        <v>117</v>
      </c>
      <c r="B554" s="2" t="s">
        <v>12</v>
      </c>
      <c r="C554" s="139"/>
      <c r="D554" s="34" t="s">
        <v>117</v>
      </c>
      <c r="E554" s="147"/>
      <c r="F554" s="40"/>
      <c r="G554" s="53">
        <f>G555</f>
        <v>4892.9</v>
      </c>
      <c r="H554" s="53">
        <f>H555</f>
        <v>2458.8</v>
      </c>
      <c r="I554" s="67">
        <f t="shared" si="9"/>
        <v>50.25240654826382</v>
      </c>
      <c r="J554" s="88"/>
    </row>
    <row r="555" spans="1:10" s="3" customFormat="1" ht="15.75" customHeight="1" hidden="1">
      <c r="A555" s="2" t="s">
        <v>118</v>
      </c>
      <c r="B555" s="2" t="s">
        <v>12</v>
      </c>
      <c r="C555" s="139"/>
      <c r="D555" s="34" t="s">
        <v>118</v>
      </c>
      <c r="E555" s="147"/>
      <c r="F555" s="40"/>
      <c r="G555" s="53">
        <f>G556</f>
        <v>4892.9</v>
      </c>
      <c r="H555" s="53">
        <f>H556</f>
        <v>2458.8</v>
      </c>
      <c r="I555" s="67">
        <f t="shared" si="9"/>
        <v>50.25240654826382</v>
      </c>
      <c r="J555" s="88"/>
    </row>
    <row r="556" spans="1:10" s="3" customFormat="1" ht="31.5" customHeight="1" hidden="1">
      <c r="A556" s="2" t="s">
        <v>118</v>
      </c>
      <c r="B556" s="2" t="s">
        <v>119</v>
      </c>
      <c r="C556" s="139"/>
      <c r="D556" s="34" t="s">
        <v>119</v>
      </c>
      <c r="E556" s="147"/>
      <c r="F556" s="40"/>
      <c r="G556" s="53">
        <v>4892.9</v>
      </c>
      <c r="H556" s="41">
        <v>2458.8</v>
      </c>
      <c r="I556" s="67">
        <f t="shared" si="9"/>
        <v>50.25240654826382</v>
      </c>
      <c r="J556" s="88"/>
    </row>
    <row r="557" spans="1:10" s="3" customFormat="1" ht="15.75">
      <c r="A557" s="2" t="s">
        <v>98</v>
      </c>
      <c r="B557" s="2" t="s">
        <v>12</v>
      </c>
      <c r="C557" s="140"/>
      <c r="D557" s="105" t="s">
        <v>98</v>
      </c>
      <c r="E557" s="148"/>
      <c r="F557" s="69"/>
      <c r="G557" s="70">
        <f>G558+G562+G564+G566+G573+G571</f>
        <v>1490.2</v>
      </c>
      <c r="H557" s="70">
        <f>H558+H562+H564+H566+H573+H571</f>
        <v>705.9</v>
      </c>
      <c r="I557" s="68">
        <f t="shared" si="9"/>
        <v>47.369480606629985</v>
      </c>
      <c r="J557" s="88"/>
    </row>
    <row r="558" spans="1:10" s="3" customFormat="1" ht="62.25" customHeight="1" hidden="1">
      <c r="A558" s="2" t="s">
        <v>18</v>
      </c>
      <c r="B558" s="2" t="s">
        <v>12</v>
      </c>
      <c r="C558" s="104"/>
      <c r="D558" s="121" t="s">
        <v>154</v>
      </c>
      <c r="E558" s="11"/>
      <c r="F558" s="40"/>
      <c r="G558" s="53">
        <f>G559</f>
        <v>5.1</v>
      </c>
      <c r="H558" s="53">
        <f>H559</f>
        <v>2.8</v>
      </c>
      <c r="I558" s="67">
        <f t="shared" si="9"/>
        <v>54.90196078431373</v>
      </c>
      <c r="J558" s="86"/>
    </row>
    <row r="559" spans="1:10" s="3" customFormat="1" ht="31.5" hidden="1">
      <c r="A559" s="2" t="s">
        <v>120</v>
      </c>
      <c r="B559" s="2" t="s">
        <v>12</v>
      </c>
      <c r="C559" s="104"/>
      <c r="D559" s="34" t="s">
        <v>120</v>
      </c>
      <c r="E559" s="11"/>
      <c r="F559" s="40"/>
      <c r="G559" s="53">
        <f>G560+G561</f>
        <v>5.1</v>
      </c>
      <c r="H559" s="53">
        <f>H560+H561</f>
        <v>2.8</v>
      </c>
      <c r="I559" s="67">
        <f t="shared" si="9"/>
        <v>54.90196078431373</v>
      </c>
      <c r="J559" s="86"/>
    </row>
    <row r="560" spans="1:10" s="3" customFormat="1" ht="31.5" hidden="1">
      <c r="A560" s="2" t="s">
        <v>120</v>
      </c>
      <c r="B560" s="2" t="s">
        <v>17</v>
      </c>
      <c r="C560" s="104"/>
      <c r="D560" s="34" t="s">
        <v>17</v>
      </c>
      <c r="E560" s="11"/>
      <c r="F560" s="40"/>
      <c r="G560" s="53">
        <v>3.8</v>
      </c>
      <c r="H560" s="41">
        <v>1.9</v>
      </c>
      <c r="I560" s="67">
        <f t="shared" si="9"/>
        <v>50</v>
      </c>
      <c r="J560" s="86"/>
    </row>
    <row r="561" spans="1:10" s="3" customFormat="1" ht="15.75" hidden="1">
      <c r="A561" s="2" t="s">
        <v>120</v>
      </c>
      <c r="B561" s="2" t="s">
        <v>73</v>
      </c>
      <c r="C561" s="104"/>
      <c r="D561" s="34" t="s">
        <v>73</v>
      </c>
      <c r="E561" s="11"/>
      <c r="F561" s="40"/>
      <c r="G561" s="53">
        <v>1.3</v>
      </c>
      <c r="H561" s="41">
        <v>0.9</v>
      </c>
      <c r="I561" s="67">
        <f t="shared" si="9"/>
        <v>69.23076923076923</v>
      </c>
      <c r="J561" s="86"/>
    </row>
    <row r="562" spans="1:10" s="3" customFormat="1" ht="15.75" hidden="1">
      <c r="A562" s="2"/>
      <c r="B562" s="2"/>
      <c r="C562" s="104"/>
      <c r="D562" s="121"/>
      <c r="E562" s="11"/>
      <c r="F562" s="40"/>
      <c r="G562" s="53"/>
      <c r="H562" s="41"/>
      <c r="I562" s="67" t="e">
        <f t="shared" si="9"/>
        <v>#DIV/0!</v>
      </c>
      <c r="J562" s="86"/>
    </row>
    <row r="563" spans="1:10" s="3" customFormat="1" ht="15.75" hidden="1">
      <c r="A563" s="2"/>
      <c r="B563" s="2"/>
      <c r="C563" s="104"/>
      <c r="D563" s="34"/>
      <c r="E563" s="11"/>
      <c r="F563" s="40"/>
      <c r="G563" s="53"/>
      <c r="H563" s="41"/>
      <c r="I563" s="67" t="e">
        <f t="shared" si="9"/>
        <v>#DIV/0!</v>
      </c>
      <c r="J563" s="86"/>
    </row>
    <row r="564" spans="1:10" s="3" customFormat="1" ht="15.75" hidden="1">
      <c r="A564" s="2"/>
      <c r="B564" s="2"/>
      <c r="C564" s="104"/>
      <c r="D564" s="129"/>
      <c r="E564" s="11"/>
      <c r="F564" s="40"/>
      <c r="G564" s="53"/>
      <c r="H564" s="41"/>
      <c r="I564" s="67" t="e">
        <f t="shared" si="9"/>
        <v>#DIV/0!</v>
      </c>
      <c r="J564" s="86"/>
    </row>
    <row r="565" spans="1:10" s="3" customFormat="1" ht="15.75" hidden="1">
      <c r="A565" s="2"/>
      <c r="B565" s="2"/>
      <c r="C565" s="104"/>
      <c r="D565" s="34"/>
      <c r="E565" s="11"/>
      <c r="F565" s="40"/>
      <c r="G565" s="53"/>
      <c r="H565" s="41"/>
      <c r="I565" s="67" t="e">
        <f t="shared" si="9"/>
        <v>#DIV/0!</v>
      </c>
      <c r="J565" s="86"/>
    </row>
    <row r="566" spans="1:10" s="3" customFormat="1" ht="15.75" hidden="1">
      <c r="A566" s="2"/>
      <c r="B566" s="2"/>
      <c r="C566" s="104"/>
      <c r="D566" s="34"/>
      <c r="E566" s="11"/>
      <c r="F566" s="40"/>
      <c r="G566" s="53"/>
      <c r="H566" s="41"/>
      <c r="I566" s="67" t="e">
        <f t="shared" si="9"/>
        <v>#DIV/0!</v>
      </c>
      <c r="J566" s="86"/>
    </row>
    <row r="567" spans="1:10" s="3" customFormat="1" ht="15.75" hidden="1">
      <c r="A567" s="2"/>
      <c r="B567" s="2"/>
      <c r="C567" s="104"/>
      <c r="D567" s="34"/>
      <c r="E567" s="11"/>
      <c r="F567" s="40"/>
      <c r="G567" s="53"/>
      <c r="H567" s="41"/>
      <c r="I567" s="67" t="e">
        <f t="shared" si="9"/>
        <v>#DIV/0!</v>
      </c>
      <c r="J567" s="86"/>
    </row>
    <row r="568" spans="1:10" s="3" customFormat="1" ht="15.75" hidden="1">
      <c r="A568" s="2"/>
      <c r="B568" s="2"/>
      <c r="C568" s="104"/>
      <c r="D568" s="34"/>
      <c r="E568" s="11"/>
      <c r="F568" s="40"/>
      <c r="G568" s="53"/>
      <c r="H568" s="41"/>
      <c r="I568" s="67" t="e">
        <f t="shared" si="9"/>
        <v>#DIV/0!</v>
      </c>
      <c r="J568" s="86"/>
    </row>
    <row r="569" spans="1:10" s="3" customFormat="1" ht="15.75" hidden="1">
      <c r="A569" s="2"/>
      <c r="B569" s="2"/>
      <c r="C569" s="104"/>
      <c r="D569" s="34"/>
      <c r="E569" s="11"/>
      <c r="F569" s="40"/>
      <c r="G569" s="53"/>
      <c r="H569" s="41"/>
      <c r="I569" s="67" t="e">
        <f t="shared" si="9"/>
        <v>#DIV/0!</v>
      </c>
      <c r="J569" s="86"/>
    </row>
    <row r="570" spans="1:10" s="3" customFormat="1" ht="15.75" hidden="1">
      <c r="A570" s="2"/>
      <c r="B570" s="2"/>
      <c r="C570" s="104"/>
      <c r="D570" s="34"/>
      <c r="E570" s="11"/>
      <c r="F570" s="40"/>
      <c r="G570" s="53"/>
      <c r="H570" s="41"/>
      <c r="I570" s="67" t="e">
        <f t="shared" si="9"/>
        <v>#DIV/0!</v>
      </c>
      <c r="J570" s="86"/>
    </row>
    <row r="571" spans="1:10" s="3" customFormat="1" ht="78.75" hidden="1">
      <c r="A571" s="2"/>
      <c r="B571" s="2"/>
      <c r="C571" s="104"/>
      <c r="D571" s="121" t="s">
        <v>186</v>
      </c>
      <c r="E571" s="11"/>
      <c r="F571" s="40"/>
      <c r="G571" s="53">
        <v>1.7</v>
      </c>
      <c r="H571" s="41">
        <v>0</v>
      </c>
      <c r="I571" s="67">
        <f t="shared" si="9"/>
        <v>0</v>
      </c>
      <c r="J571" s="86"/>
    </row>
    <row r="572" spans="1:10" s="3" customFormat="1" ht="31.5" hidden="1">
      <c r="A572" s="2"/>
      <c r="B572" s="2"/>
      <c r="C572" s="104"/>
      <c r="D572" s="34" t="s">
        <v>17</v>
      </c>
      <c r="E572" s="11"/>
      <c r="F572" s="40"/>
      <c r="G572" s="53">
        <v>1.7</v>
      </c>
      <c r="H572" s="41">
        <v>0</v>
      </c>
      <c r="I572" s="67">
        <f t="shared" si="9"/>
        <v>0</v>
      </c>
      <c r="J572" s="86"/>
    </row>
    <row r="573" spans="1:10" s="3" customFormat="1" ht="18" customHeight="1" hidden="1">
      <c r="A573" s="2" t="s">
        <v>121</v>
      </c>
      <c r="B573" s="2" t="s">
        <v>12</v>
      </c>
      <c r="C573" s="104"/>
      <c r="D573" s="34" t="s">
        <v>121</v>
      </c>
      <c r="E573" s="11"/>
      <c r="F573" s="40"/>
      <c r="G573" s="53">
        <v>1483.4</v>
      </c>
      <c r="H573" s="41">
        <v>703.1</v>
      </c>
      <c r="I573" s="67">
        <f t="shared" si="9"/>
        <v>47.39786975866253</v>
      </c>
      <c r="J573" s="86"/>
    </row>
    <row r="574" spans="1:10" s="3" customFormat="1" ht="31.5" hidden="1">
      <c r="A574" s="2" t="s">
        <v>121</v>
      </c>
      <c r="B574" s="2" t="s">
        <v>43</v>
      </c>
      <c r="C574" s="104"/>
      <c r="D574" s="135" t="s">
        <v>43</v>
      </c>
      <c r="E574" s="156"/>
      <c r="F574" s="96"/>
      <c r="G574" s="97">
        <v>1483.4</v>
      </c>
      <c r="H574" s="98">
        <v>703.1</v>
      </c>
      <c r="I574" s="99">
        <f t="shared" si="9"/>
        <v>47.39786975866253</v>
      </c>
      <c r="J574" s="100"/>
    </row>
    <row r="575" spans="1:10" s="113" customFormat="1" ht="110.25">
      <c r="A575" s="104" t="s">
        <v>122</v>
      </c>
      <c r="B575" s="114" t="s">
        <v>12</v>
      </c>
      <c r="C575" s="104" t="s">
        <v>227</v>
      </c>
      <c r="D575" s="105" t="s">
        <v>122</v>
      </c>
      <c r="E575" s="11" t="s">
        <v>212</v>
      </c>
      <c r="F575" s="69" t="s">
        <v>257</v>
      </c>
      <c r="G575" s="95">
        <f>G576+G584+G589+G591+G593+G587+G581+G595+G579</f>
        <v>44909.1</v>
      </c>
      <c r="H575" s="95">
        <f>H576+H584+H589+H591+H593+H587+H581+H595+H579</f>
        <v>29437</v>
      </c>
      <c r="I575" s="68">
        <f t="shared" si="9"/>
        <v>65.54796243968372</v>
      </c>
      <c r="J575" s="87" t="s">
        <v>244</v>
      </c>
    </row>
    <row r="576" spans="1:10" s="3" customFormat="1" ht="15.75" hidden="1">
      <c r="A576" s="2" t="s">
        <v>15</v>
      </c>
      <c r="B576" s="2" t="s">
        <v>12</v>
      </c>
      <c r="C576" s="104"/>
      <c r="D576" s="136"/>
      <c r="E576" s="157"/>
      <c r="F576" s="76"/>
      <c r="G576" s="77"/>
      <c r="H576" s="101"/>
      <c r="I576" s="102" t="e">
        <f t="shared" si="9"/>
        <v>#DIV/0!</v>
      </c>
      <c r="J576" s="103"/>
    </row>
    <row r="577" spans="1:10" s="3" customFormat="1" ht="38.25" customHeight="1" hidden="1">
      <c r="A577" s="2" t="s">
        <v>16</v>
      </c>
      <c r="B577" s="2" t="s">
        <v>12</v>
      </c>
      <c r="C577" s="104"/>
      <c r="D577" s="34"/>
      <c r="E577" s="11"/>
      <c r="F577" s="40"/>
      <c r="G577" s="53"/>
      <c r="H577" s="41"/>
      <c r="I577" s="68" t="e">
        <f t="shared" si="9"/>
        <v>#DIV/0!</v>
      </c>
      <c r="J577" s="86"/>
    </row>
    <row r="578" spans="1:10" s="3" customFormat="1" ht="15.75" hidden="1">
      <c r="A578" s="2" t="s">
        <v>16</v>
      </c>
      <c r="B578" s="2" t="s">
        <v>73</v>
      </c>
      <c r="C578" s="104"/>
      <c r="D578" s="34"/>
      <c r="E578" s="11"/>
      <c r="F578" s="40"/>
      <c r="G578" s="53"/>
      <c r="H578" s="41"/>
      <c r="I578" s="68" t="e">
        <f t="shared" si="9"/>
        <v>#DIV/0!</v>
      </c>
      <c r="J578" s="86"/>
    </row>
    <row r="579" spans="1:10" s="3" customFormat="1" ht="15.75" hidden="1">
      <c r="A579" s="2"/>
      <c r="B579" s="2"/>
      <c r="C579" s="104"/>
      <c r="D579" s="34" t="s">
        <v>164</v>
      </c>
      <c r="E579" s="11"/>
      <c r="F579" s="40"/>
      <c r="G579" s="53">
        <v>435.8</v>
      </c>
      <c r="H579" s="41">
        <f>H580</f>
        <v>282.9</v>
      </c>
      <c r="I579" s="68">
        <f t="shared" si="9"/>
        <v>64.91509866911427</v>
      </c>
      <c r="J579" s="86"/>
    </row>
    <row r="580" spans="1:10" s="3" customFormat="1" ht="15.75" hidden="1">
      <c r="A580" s="2"/>
      <c r="B580" s="2"/>
      <c r="C580" s="104"/>
      <c r="D580" s="33" t="s">
        <v>73</v>
      </c>
      <c r="E580" s="11"/>
      <c r="F580" s="40"/>
      <c r="G580" s="53">
        <v>435.8</v>
      </c>
      <c r="H580" s="41">
        <v>282.9</v>
      </c>
      <c r="I580" s="67">
        <f t="shared" si="9"/>
        <v>64.91509866911427</v>
      </c>
      <c r="J580" s="86"/>
    </row>
    <row r="581" spans="1:10" s="3" customFormat="1" ht="63" hidden="1">
      <c r="A581" s="2"/>
      <c r="B581" s="2"/>
      <c r="C581" s="104"/>
      <c r="D581" s="137" t="s">
        <v>27</v>
      </c>
      <c r="E581" s="11"/>
      <c r="F581" s="40"/>
      <c r="G581" s="53">
        <f>G582</f>
        <v>11842.4</v>
      </c>
      <c r="H581" s="53">
        <f>H582</f>
        <v>11842.4</v>
      </c>
      <c r="I581" s="67">
        <f t="shared" si="9"/>
        <v>100</v>
      </c>
      <c r="J581" s="86"/>
    </row>
    <row r="582" spans="1:10" s="3" customFormat="1" ht="47.25" hidden="1">
      <c r="A582" s="2"/>
      <c r="B582" s="2"/>
      <c r="C582" s="104"/>
      <c r="D582" s="132" t="s">
        <v>146</v>
      </c>
      <c r="E582" s="11"/>
      <c r="F582" s="40"/>
      <c r="G582" s="53">
        <v>11842.4</v>
      </c>
      <c r="H582" s="41">
        <f>H583</f>
        <v>11842.4</v>
      </c>
      <c r="I582" s="67">
        <f t="shared" si="9"/>
        <v>100</v>
      </c>
      <c r="J582" s="86"/>
    </row>
    <row r="583" spans="1:10" s="3" customFormat="1" ht="15.75" hidden="1">
      <c r="A583" s="2"/>
      <c r="B583" s="2"/>
      <c r="C583" s="104"/>
      <c r="D583" s="130" t="s">
        <v>73</v>
      </c>
      <c r="E583" s="11"/>
      <c r="F583" s="40"/>
      <c r="G583" s="53">
        <v>11842.4</v>
      </c>
      <c r="H583" s="41">
        <v>11842.4</v>
      </c>
      <c r="I583" s="67">
        <f aca="true" t="shared" si="10" ref="I583:I619">H583/G583*100</f>
        <v>100</v>
      </c>
      <c r="J583" s="86"/>
    </row>
    <row r="584" spans="1:10" s="3" customFormat="1" ht="48" customHeight="1" hidden="1">
      <c r="A584" s="2" t="s">
        <v>18</v>
      </c>
      <c r="B584" s="2" t="s">
        <v>12</v>
      </c>
      <c r="C584" s="104"/>
      <c r="D584" s="121" t="s">
        <v>154</v>
      </c>
      <c r="E584" s="11"/>
      <c r="F584" s="40"/>
      <c r="G584" s="53">
        <v>5046</v>
      </c>
      <c r="H584" s="37">
        <f>H585</f>
        <v>2523</v>
      </c>
      <c r="I584" s="67">
        <f t="shared" si="10"/>
        <v>50</v>
      </c>
      <c r="J584" s="86"/>
    </row>
    <row r="585" spans="1:10" s="3" customFormat="1" ht="31.5" hidden="1">
      <c r="A585" s="2" t="s">
        <v>123</v>
      </c>
      <c r="B585" s="2" t="s">
        <v>12</v>
      </c>
      <c r="C585" s="104"/>
      <c r="D585" s="34" t="s">
        <v>123</v>
      </c>
      <c r="E585" s="11"/>
      <c r="F585" s="40"/>
      <c r="G585" s="53">
        <v>5046</v>
      </c>
      <c r="H585" s="37">
        <f>H586</f>
        <v>2523</v>
      </c>
      <c r="I585" s="67">
        <f t="shared" si="10"/>
        <v>50</v>
      </c>
      <c r="J585" s="86"/>
    </row>
    <row r="586" spans="1:10" s="3" customFormat="1" ht="15.75" hidden="1">
      <c r="A586" s="2" t="s">
        <v>123</v>
      </c>
      <c r="B586" s="2" t="s">
        <v>73</v>
      </c>
      <c r="C586" s="104"/>
      <c r="D586" s="34" t="s">
        <v>73</v>
      </c>
      <c r="E586" s="11"/>
      <c r="F586" s="40"/>
      <c r="G586" s="53">
        <v>5046</v>
      </c>
      <c r="H586" s="37">
        <v>2523</v>
      </c>
      <c r="I586" s="67">
        <f t="shared" si="10"/>
        <v>50</v>
      </c>
      <c r="J586" s="86"/>
    </row>
    <row r="587" spans="1:10" s="3" customFormat="1" ht="15.75" hidden="1">
      <c r="A587" s="2"/>
      <c r="B587" s="2"/>
      <c r="C587" s="104"/>
      <c r="D587" s="34"/>
      <c r="E587" s="11"/>
      <c r="F587" s="40"/>
      <c r="G587" s="53"/>
      <c r="H587" s="41"/>
      <c r="I587" s="67" t="e">
        <f t="shared" si="10"/>
        <v>#DIV/0!</v>
      </c>
      <c r="J587" s="86"/>
    </row>
    <row r="588" spans="1:10" s="3" customFormat="1" ht="15.75" hidden="1">
      <c r="A588" s="2"/>
      <c r="B588" s="2"/>
      <c r="C588" s="104"/>
      <c r="D588" s="34"/>
      <c r="E588" s="11"/>
      <c r="F588" s="40"/>
      <c r="G588" s="53"/>
      <c r="H588" s="41"/>
      <c r="I588" s="67" t="e">
        <f t="shared" si="10"/>
        <v>#DIV/0!</v>
      </c>
      <c r="J588" s="86"/>
    </row>
    <row r="589" spans="1:10" s="3" customFormat="1" ht="62.25" customHeight="1" hidden="1">
      <c r="A589" s="2" t="s">
        <v>124</v>
      </c>
      <c r="B589" s="2" t="s">
        <v>12</v>
      </c>
      <c r="C589" s="104"/>
      <c r="D589" s="34" t="s">
        <v>167</v>
      </c>
      <c r="E589" s="11"/>
      <c r="F589" s="40"/>
      <c r="G589" s="53">
        <v>1609.3</v>
      </c>
      <c r="H589" s="41">
        <v>814.2</v>
      </c>
      <c r="I589" s="67">
        <f t="shared" si="10"/>
        <v>50.59342571304294</v>
      </c>
      <c r="J589" s="86"/>
    </row>
    <row r="590" spans="1:10" s="3" customFormat="1" ht="15.75" hidden="1">
      <c r="A590" s="2" t="s">
        <v>124</v>
      </c>
      <c r="B590" s="2" t="s">
        <v>73</v>
      </c>
      <c r="C590" s="104"/>
      <c r="D590" s="34" t="s">
        <v>73</v>
      </c>
      <c r="E590" s="11"/>
      <c r="F590" s="40"/>
      <c r="G590" s="53">
        <v>1609.3</v>
      </c>
      <c r="H590" s="41">
        <v>814.2</v>
      </c>
      <c r="I590" s="67">
        <f t="shared" si="10"/>
        <v>50.59342571304294</v>
      </c>
      <c r="J590" s="86"/>
    </row>
    <row r="591" spans="1:10" s="3" customFormat="1" ht="15.75" hidden="1">
      <c r="A591" s="2" t="s">
        <v>15</v>
      </c>
      <c r="B591" s="2" t="s">
        <v>12</v>
      </c>
      <c r="C591" s="104"/>
      <c r="D591" s="34" t="s">
        <v>15</v>
      </c>
      <c r="E591" s="11"/>
      <c r="F591" s="40"/>
      <c r="G591" s="53">
        <v>7024</v>
      </c>
      <c r="H591" s="37">
        <f>H592</f>
        <v>3658</v>
      </c>
      <c r="I591" s="67">
        <f t="shared" si="10"/>
        <v>52.07858769931663</v>
      </c>
      <c r="J591" s="86"/>
    </row>
    <row r="592" spans="1:10" s="3" customFormat="1" ht="15.75" hidden="1">
      <c r="A592" s="2" t="s">
        <v>15</v>
      </c>
      <c r="B592" s="2" t="s">
        <v>73</v>
      </c>
      <c r="C592" s="104"/>
      <c r="D592" s="34" t="s">
        <v>73</v>
      </c>
      <c r="E592" s="11"/>
      <c r="F592" s="40"/>
      <c r="G592" s="53">
        <v>7024</v>
      </c>
      <c r="H592" s="37">
        <v>3658</v>
      </c>
      <c r="I592" s="67">
        <f t="shared" si="10"/>
        <v>52.07858769931663</v>
      </c>
      <c r="J592" s="86"/>
    </row>
    <row r="593" spans="1:10" s="3" customFormat="1" ht="31.5" hidden="1">
      <c r="A593" s="2" t="s">
        <v>125</v>
      </c>
      <c r="B593" s="2" t="s">
        <v>12</v>
      </c>
      <c r="C593" s="104"/>
      <c r="D593" s="34" t="s">
        <v>125</v>
      </c>
      <c r="E593" s="11"/>
      <c r="F593" s="40"/>
      <c r="G593" s="53">
        <v>18951.6</v>
      </c>
      <c r="H593" s="41">
        <f>H594</f>
        <v>10316.5</v>
      </c>
      <c r="I593" s="67">
        <f t="shared" si="10"/>
        <v>54.436037062833755</v>
      </c>
      <c r="J593" s="86"/>
    </row>
    <row r="594" spans="1:10" s="3" customFormat="1" ht="15.75" hidden="1">
      <c r="A594" s="2" t="s">
        <v>125</v>
      </c>
      <c r="B594" s="2" t="s">
        <v>73</v>
      </c>
      <c r="C594" s="104"/>
      <c r="D594" s="34" t="s">
        <v>73</v>
      </c>
      <c r="E594" s="11"/>
      <c r="F594" s="40"/>
      <c r="G594" s="53">
        <v>18951.6</v>
      </c>
      <c r="H594" s="41">
        <v>10316.5</v>
      </c>
      <c r="I594" s="67">
        <f t="shared" si="10"/>
        <v>54.436037062833755</v>
      </c>
      <c r="J594" s="86"/>
    </row>
    <row r="595" spans="1:10" s="3" customFormat="1" ht="15.75" hidden="1">
      <c r="A595" s="2"/>
      <c r="B595" s="2"/>
      <c r="C595" s="104"/>
      <c r="D595" s="34"/>
      <c r="E595" s="11"/>
      <c r="F595" s="11"/>
      <c r="G595" s="50"/>
      <c r="H595" s="39"/>
      <c r="I595" s="66" t="e">
        <f t="shared" si="10"/>
        <v>#DIV/0!</v>
      </c>
      <c r="J595" s="86"/>
    </row>
    <row r="596" spans="1:10" s="3" customFormat="1" ht="15.75" hidden="1">
      <c r="A596" s="2"/>
      <c r="B596" s="2"/>
      <c r="C596" s="104"/>
      <c r="D596" s="121"/>
      <c r="E596" s="11"/>
      <c r="F596" s="11"/>
      <c r="G596" s="50"/>
      <c r="H596" s="39"/>
      <c r="I596" s="66" t="e">
        <f t="shared" si="10"/>
        <v>#DIV/0!</v>
      </c>
      <c r="J596" s="86"/>
    </row>
    <row r="597" spans="1:10" s="3" customFormat="1" ht="15.75" hidden="1">
      <c r="A597" s="2"/>
      <c r="B597" s="2"/>
      <c r="C597" s="104"/>
      <c r="D597" s="34"/>
      <c r="E597" s="11"/>
      <c r="F597" s="11"/>
      <c r="G597" s="50"/>
      <c r="H597" s="39"/>
      <c r="I597" s="66" t="e">
        <f t="shared" si="10"/>
        <v>#DIV/0!</v>
      </c>
      <c r="J597" s="86"/>
    </row>
    <row r="598" spans="1:10" s="3" customFormat="1" ht="99" customHeight="1">
      <c r="A598" s="2" t="s">
        <v>126</v>
      </c>
      <c r="B598" s="2" t="s">
        <v>12</v>
      </c>
      <c r="C598" s="138" t="s">
        <v>265</v>
      </c>
      <c r="D598" s="105" t="s">
        <v>126</v>
      </c>
      <c r="E598" s="146" t="s">
        <v>206</v>
      </c>
      <c r="F598" s="69" t="s">
        <v>257</v>
      </c>
      <c r="G598" s="70">
        <f>G601+G599</f>
        <v>2160.1</v>
      </c>
      <c r="H598" s="70">
        <f>H601+H599</f>
        <v>1225</v>
      </c>
      <c r="I598" s="68">
        <f t="shared" si="10"/>
        <v>56.71033748437573</v>
      </c>
      <c r="J598" s="89" t="s">
        <v>245</v>
      </c>
    </row>
    <row r="599" spans="1:10" s="3" customFormat="1" ht="51.75" customHeight="1" hidden="1">
      <c r="A599" s="2"/>
      <c r="B599" s="2"/>
      <c r="C599" s="139"/>
      <c r="D599" s="34"/>
      <c r="E599" s="147"/>
      <c r="F599" s="40"/>
      <c r="G599" s="53"/>
      <c r="H599" s="41"/>
      <c r="I599" s="68" t="e">
        <f t="shared" si="10"/>
        <v>#DIV/0!</v>
      </c>
      <c r="J599" s="88"/>
    </row>
    <row r="600" spans="1:10" s="3" customFormat="1" ht="77.25" customHeight="1" hidden="1">
      <c r="A600" s="2"/>
      <c r="B600" s="2"/>
      <c r="C600" s="139"/>
      <c r="D600" s="34"/>
      <c r="E600" s="147"/>
      <c r="F600" s="40"/>
      <c r="G600" s="53"/>
      <c r="H600" s="41"/>
      <c r="I600" s="68" t="e">
        <f t="shared" si="10"/>
        <v>#DIV/0!</v>
      </c>
      <c r="J600" s="88"/>
    </row>
    <row r="601" spans="1:10" s="3" customFormat="1" ht="31.5" customHeight="1" hidden="1">
      <c r="A601" s="2" t="s">
        <v>23</v>
      </c>
      <c r="B601" s="2" t="s">
        <v>12</v>
      </c>
      <c r="C601" s="139"/>
      <c r="D601" s="34" t="s">
        <v>23</v>
      </c>
      <c r="E601" s="147"/>
      <c r="F601" s="40"/>
      <c r="G601" s="53">
        <f>G602</f>
        <v>2160.1</v>
      </c>
      <c r="H601" s="53">
        <f>H602</f>
        <v>1225</v>
      </c>
      <c r="I601" s="67">
        <f t="shared" si="10"/>
        <v>56.71033748437573</v>
      </c>
      <c r="J601" s="88"/>
    </row>
    <row r="602" spans="1:10" s="3" customFormat="1" ht="31.5" customHeight="1" hidden="1">
      <c r="A602" s="2" t="s">
        <v>127</v>
      </c>
      <c r="B602" s="2" t="s">
        <v>12</v>
      </c>
      <c r="C602" s="139"/>
      <c r="D602" s="34" t="s">
        <v>127</v>
      </c>
      <c r="E602" s="147"/>
      <c r="F602" s="40"/>
      <c r="G602" s="53">
        <f>G603+G604+G605</f>
        <v>2160.1</v>
      </c>
      <c r="H602" s="53">
        <f>H603+H604+H605</f>
        <v>1225</v>
      </c>
      <c r="I602" s="67">
        <f t="shared" si="10"/>
        <v>56.71033748437573</v>
      </c>
      <c r="J602" s="88"/>
    </row>
    <row r="603" spans="1:10" s="3" customFormat="1" ht="78.75" customHeight="1" hidden="1">
      <c r="A603" s="2" t="s">
        <v>127</v>
      </c>
      <c r="B603" s="2" t="s">
        <v>22</v>
      </c>
      <c r="C603" s="139"/>
      <c r="D603" s="34" t="s">
        <v>22</v>
      </c>
      <c r="E603" s="147"/>
      <c r="F603" s="40"/>
      <c r="G603" s="53">
        <v>1966.5</v>
      </c>
      <c r="H603" s="41">
        <v>1080.2</v>
      </c>
      <c r="I603" s="67">
        <f t="shared" si="10"/>
        <v>54.930078820239004</v>
      </c>
      <c r="J603" s="88"/>
    </row>
    <row r="604" spans="1:10" s="3" customFormat="1" ht="31.5" customHeight="1" hidden="1">
      <c r="A604" s="2" t="s">
        <v>127</v>
      </c>
      <c r="B604" s="2" t="s">
        <v>17</v>
      </c>
      <c r="C604" s="139"/>
      <c r="D604" s="34" t="s">
        <v>17</v>
      </c>
      <c r="E604" s="147"/>
      <c r="F604" s="40"/>
      <c r="G604" s="53">
        <v>193.6</v>
      </c>
      <c r="H604" s="41">
        <v>144.8</v>
      </c>
      <c r="I604" s="67">
        <f t="shared" si="10"/>
        <v>74.79338842975207</v>
      </c>
      <c r="J604" s="88"/>
    </row>
    <row r="605" spans="1:10" s="3" customFormat="1" ht="15.75" customHeight="1" hidden="1">
      <c r="A605" s="2" t="s">
        <v>127</v>
      </c>
      <c r="B605" s="2" t="s">
        <v>25</v>
      </c>
      <c r="C605" s="139"/>
      <c r="D605" s="34"/>
      <c r="E605" s="147"/>
      <c r="F605" s="40"/>
      <c r="G605" s="53"/>
      <c r="H605" s="41"/>
      <c r="I605" s="68" t="e">
        <f t="shared" si="10"/>
        <v>#DIV/0!</v>
      </c>
      <c r="J605" s="88"/>
    </row>
    <row r="606" spans="1:10" s="3" customFormat="1" ht="15.75" customHeight="1" hidden="1">
      <c r="A606" s="2"/>
      <c r="B606" s="2"/>
      <c r="C606" s="139"/>
      <c r="D606" s="106"/>
      <c r="E606" s="147"/>
      <c r="F606" s="69"/>
      <c r="G606" s="70"/>
      <c r="H606" s="41"/>
      <c r="I606" s="68" t="e">
        <f t="shared" si="10"/>
        <v>#DIV/0!</v>
      </c>
      <c r="J606" s="88"/>
    </row>
    <row r="607" spans="1:10" s="3" customFormat="1" ht="15.75" customHeight="1" hidden="1">
      <c r="A607" s="2"/>
      <c r="B607" s="2"/>
      <c r="C607" s="139"/>
      <c r="D607" s="34"/>
      <c r="E607" s="147"/>
      <c r="F607" s="40"/>
      <c r="G607" s="53"/>
      <c r="H607" s="41"/>
      <c r="I607" s="68" t="e">
        <f t="shared" si="10"/>
        <v>#DIV/0!</v>
      </c>
      <c r="J607" s="88"/>
    </row>
    <row r="608" spans="1:10" s="3" customFormat="1" ht="15.75" customHeight="1" hidden="1">
      <c r="A608" s="2"/>
      <c r="B608" s="2"/>
      <c r="C608" s="139"/>
      <c r="D608" s="34"/>
      <c r="E608" s="147"/>
      <c r="F608" s="40"/>
      <c r="G608" s="53"/>
      <c r="H608" s="41"/>
      <c r="I608" s="68" t="e">
        <f t="shared" si="10"/>
        <v>#DIV/0!</v>
      </c>
      <c r="J608" s="88"/>
    </row>
    <row r="609" spans="1:10" s="3" customFormat="1" ht="60" customHeight="1">
      <c r="A609" s="2" t="s">
        <v>128</v>
      </c>
      <c r="B609" s="2" t="s">
        <v>12</v>
      </c>
      <c r="C609" s="140"/>
      <c r="D609" s="105" t="s">
        <v>128</v>
      </c>
      <c r="E609" s="148"/>
      <c r="F609" s="69"/>
      <c r="G609" s="70">
        <f>G610</f>
        <v>857.4</v>
      </c>
      <c r="H609" s="70">
        <f>H610</f>
        <v>572.5</v>
      </c>
      <c r="I609" s="68">
        <f t="shared" si="10"/>
        <v>66.77163517611383</v>
      </c>
      <c r="J609" s="88"/>
    </row>
    <row r="610" spans="1:9" s="3" customFormat="1" ht="31.5" hidden="1">
      <c r="A610" s="2" t="s">
        <v>109</v>
      </c>
      <c r="B610" s="2" t="s">
        <v>12</v>
      </c>
      <c r="C610" s="104"/>
      <c r="D610" s="34" t="s">
        <v>109</v>
      </c>
      <c r="E610" s="11"/>
      <c r="F610" s="40"/>
      <c r="G610" s="53">
        <f>G611+G613+G615+G618</f>
        <v>857.4</v>
      </c>
      <c r="H610" s="53">
        <f>H611+H613+H615+H618</f>
        <v>572.5</v>
      </c>
      <c r="I610" s="67">
        <f t="shared" si="10"/>
        <v>66.77163517611383</v>
      </c>
    </row>
    <row r="611" spans="1:9" s="3" customFormat="1" ht="15.75" hidden="1">
      <c r="A611" s="2" t="s">
        <v>129</v>
      </c>
      <c r="B611" s="2" t="s">
        <v>12</v>
      </c>
      <c r="C611" s="104"/>
      <c r="D611" s="34"/>
      <c r="E611" s="11"/>
      <c r="F611" s="40"/>
      <c r="G611" s="53"/>
      <c r="H611" s="53"/>
      <c r="I611" s="67" t="e">
        <f t="shared" si="10"/>
        <v>#DIV/0!</v>
      </c>
    </row>
    <row r="612" spans="1:9" s="3" customFormat="1" ht="15.75" hidden="1">
      <c r="A612" s="2" t="s">
        <v>129</v>
      </c>
      <c r="B612" s="2" t="s">
        <v>22</v>
      </c>
      <c r="C612" s="104"/>
      <c r="D612" s="34"/>
      <c r="E612" s="11"/>
      <c r="F612" s="40"/>
      <c r="G612" s="53"/>
      <c r="H612" s="53"/>
      <c r="I612" s="67" t="e">
        <f t="shared" si="10"/>
        <v>#DIV/0!</v>
      </c>
    </row>
    <row r="613" spans="1:9" s="3" customFormat="1" ht="31.5" hidden="1">
      <c r="A613" s="2" t="s">
        <v>130</v>
      </c>
      <c r="B613" s="2" t="s">
        <v>12</v>
      </c>
      <c r="C613" s="104"/>
      <c r="D613" s="34" t="s">
        <v>130</v>
      </c>
      <c r="E613" s="11"/>
      <c r="F613" s="40"/>
      <c r="G613" s="53">
        <f>G614</f>
        <v>234</v>
      </c>
      <c r="H613" s="53">
        <f>H614</f>
        <v>234</v>
      </c>
      <c r="I613" s="67">
        <f t="shared" si="10"/>
        <v>100</v>
      </c>
    </row>
    <row r="614" spans="1:9" s="3" customFormat="1" ht="78.75" hidden="1">
      <c r="A614" s="2" t="s">
        <v>130</v>
      </c>
      <c r="B614" s="2" t="s">
        <v>22</v>
      </c>
      <c r="C614" s="104"/>
      <c r="D614" s="34" t="s">
        <v>22</v>
      </c>
      <c r="E614" s="11"/>
      <c r="F614" s="40"/>
      <c r="G614" s="53">
        <v>234</v>
      </c>
      <c r="H614" s="41">
        <v>234</v>
      </c>
      <c r="I614" s="67">
        <f t="shared" si="10"/>
        <v>100</v>
      </c>
    </row>
    <row r="615" spans="1:9" s="3" customFormat="1" ht="15.75" hidden="1">
      <c r="A615" s="2" t="s">
        <v>131</v>
      </c>
      <c r="B615" s="2" t="s">
        <v>12</v>
      </c>
      <c r="C615" s="104"/>
      <c r="D615" s="34"/>
      <c r="E615" s="11"/>
      <c r="F615" s="40"/>
      <c r="G615" s="53"/>
      <c r="H615" s="41"/>
      <c r="I615" s="67" t="e">
        <f t="shared" si="10"/>
        <v>#DIV/0!</v>
      </c>
    </row>
    <row r="616" spans="1:9" s="3" customFormat="1" ht="15.75" hidden="1">
      <c r="A616" s="2" t="s">
        <v>131</v>
      </c>
      <c r="B616" s="2" t="s">
        <v>22</v>
      </c>
      <c r="C616" s="104"/>
      <c r="D616" s="34"/>
      <c r="E616" s="11"/>
      <c r="F616" s="40"/>
      <c r="G616" s="53"/>
      <c r="H616" s="41"/>
      <c r="I616" s="67" t="e">
        <f t="shared" si="10"/>
        <v>#DIV/0!</v>
      </c>
    </row>
    <row r="617" spans="1:9" s="3" customFormat="1" ht="15.75" hidden="1">
      <c r="A617" s="2" t="s">
        <v>131</v>
      </c>
      <c r="B617" s="2" t="s">
        <v>17</v>
      </c>
      <c r="C617" s="104"/>
      <c r="D617" s="34"/>
      <c r="E617" s="11"/>
      <c r="F617" s="40"/>
      <c r="G617" s="53"/>
      <c r="H617" s="41"/>
      <c r="I617" s="67" t="e">
        <f t="shared" si="10"/>
        <v>#DIV/0!</v>
      </c>
    </row>
    <row r="618" spans="1:9" s="3" customFormat="1" ht="31.5" hidden="1">
      <c r="A618" s="2" t="s">
        <v>132</v>
      </c>
      <c r="B618" s="2" t="s">
        <v>12</v>
      </c>
      <c r="C618" s="104"/>
      <c r="D618" s="34" t="s">
        <v>132</v>
      </c>
      <c r="E618" s="11"/>
      <c r="F618" s="40"/>
      <c r="G618" s="53">
        <f>G619</f>
        <v>623.4</v>
      </c>
      <c r="H618" s="53">
        <f>H619</f>
        <v>338.5</v>
      </c>
      <c r="I618" s="67">
        <f t="shared" si="10"/>
        <v>54.299005453962145</v>
      </c>
    </row>
    <row r="619" spans="1:9" s="3" customFormat="1" ht="78.75" hidden="1">
      <c r="A619" s="2" t="s">
        <v>132</v>
      </c>
      <c r="B619" s="2" t="s">
        <v>22</v>
      </c>
      <c r="C619" s="104"/>
      <c r="D619" s="34" t="s">
        <v>22</v>
      </c>
      <c r="E619" s="11"/>
      <c r="F619" s="40"/>
      <c r="G619" s="53">
        <v>623.4</v>
      </c>
      <c r="H619" s="41">
        <v>338.5</v>
      </c>
      <c r="I619" s="67">
        <f t="shared" si="10"/>
        <v>54.299005453962145</v>
      </c>
    </row>
    <row r="620" spans="1:10" s="5" customFormat="1" ht="47.25" hidden="1">
      <c r="A620" s="4" t="s">
        <v>133</v>
      </c>
      <c r="B620" s="4" t="s">
        <v>134</v>
      </c>
      <c r="C620" s="107"/>
      <c r="D620" s="18" t="s">
        <v>135</v>
      </c>
      <c r="E620" s="158" t="s">
        <v>136</v>
      </c>
      <c r="F620" s="16"/>
      <c r="G620" s="21" t="s">
        <v>137</v>
      </c>
      <c r="H620" s="61"/>
      <c r="I620" s="61"/>
      <c r="J620" s="61"/>
    </row>
    <row r="621" spans="1:10" s="7" customFormat="1" ht="45" hidden="1">
      <c r="A621" s="6" t="s">
        <v>138</v>
      </c>
      <c r="B621" s="6" t="s">
        <v>139</v>
      </c>
      <c r="C621" s="108"/>
      <c r="D621" s="19" t="s">
        <v>9</v>
      </c>
      <c r="E621" s="159" t="s">
        <v>140</v>
      </c>
      <c r="F621" s="17"/>
      <c r="G621" s="22" t="s">
        <v>141</v>
      </c>
      <c r="H621" s="62"/>
      <c r="I621" s="62"/>
      <c r="J621" s="62"/>
    </row>
    <row r="622" spans="3:10" ht="110.25">
      <c r="C622" s="104" t="s">
        <v>266</v>
      </c>
      <c r="D622" s="105" t="s">
        <v>246</v>
      </c>
      <c r="E622" s="160" t="s">
        <v>247</v>
      </c>
      <c r="F622" s="110" t="s">
        <v>263</v>
      </c>
      <c r="G622" s="111">
        <v>0</v>
      </c>
      <c r="H622" s="112">
        <v>0</v>
      </c>
      <c r="I622" s="112">
        <v>0</v>
      </c>
      <c r="J622" s="141" t="s">
        <v>248</v>
      </c>
    </row>
    <row r="623" spans="3:10" ht="173.25">
      <c r="C623" s="104" t="s">
        <v>267</v>
      </c>
      <c r="D623" s="105" t="s">
        <v>249</v>
      </c>
      <c r="E623" s="160" t="s">
        <v>272</v>
      </c>
      <c r="F623" s="110" t="s">
        <v>263</v>
      </c>
      <c r="G623" s="111">
        <v>0</v>
      </c>
      <c r="H623" s="112">
        <v>0</v>
      </c>
      <c r="I623" s="112">
        <v>0</v>
      </c>
      <c r="J623" s="141" t="s">
        <v>250</v>
      </c>
    </row>
    <row r="624" spans="3:10" ht="63">
      <c r="C624" s="104" t="s">
        <v>268</v>
      </c>
      <c r="D624" s="105" t="s">
        <v>251</v>
      </c>
      <c r="E624" s="160" t="s">
        <v>271</v>
      </c>
      <c r="F624" s="110" t="s">
        <v>264</v>
      </c>
      <c r="G624" s="111">
        <v>0</v>
      </c>
      <c r="H624" s="112">
        <v>0</v>
      </c>
      <c r="I624" s="112">
        <v>0</v>
      </c>
      <c r="J624" s="141" t="s">
        <v>252</v>
      </c>
    </row>
    <row r="625" spans="3:10" ht="134.25" customHeight="1">
      <c r="C625" s="104" t="s">
        <v>269</v>
      </c>
      <c r="D625" s="105" t="s">
        <v>253</v>
      </c>
      <c r="E625" s="160" t="s">
        <v>271</v>
      </c>
      <c r="F625" s="110" t="s">
        <v>257</v>
      </c>
      <c r="G625" s="111">
        <v>0</v>
      </c>
      <c r="H625" s="112">
        <v>0</v>
      </c>
      <c r="I625" s="112">
        <v>0</v>
      </c>
      <c r="J625" s="141" t="s">
        <v>254</v>
      </c>
    </row>
    <row r="626" spans="4:9" ht="15.75">
      <c r="D626" s="20"/>
      <c r="E626" s="14"/>
      <c r="F626" s="14"/>
      <c r="G626" s="23"/>
      <c r="H626" s="63"/>
      <c r="I626" s="63"/>
    </row>
    <row r="627" spans="4:9" ht="15.75">
      <c r="D627" s="20"/>
      <c r="E627" s="14"/>
      <c r="F627" s="14"/>
      <c r="G627" s="23"/>
      <c r="H627" s="63"/>
      <c r="I627" s="63"/>
    </row>
    <row r="628" spans="4:9" ht="15.75">
      <c r="D628" s="20"/>
      <c r="E628" s="14"/>
      <c r="F628" s="14"/>
      <c r="G628" s="23"/>
      <c r="H628" s="63"/>
      <c r="I628" s="63"/>
    </row>
    <row r="629" spans="4:9" ht="15.75">
      <c r="D629" s="20"/>
      <c r="E629" s="14"/>
      <c r="F629" s="14"/>
      <c r="G629" s="23"/>
      <c r="H629" s="63"/>
      <c r="I629" s="63"/>
    </row>
    <row r="630" spans="4:9" ht="15.75">
      <c r="D630" s="20"/>
      <c r="E630" s="14"/>
      <c r="F630" s="14"/>
      <c r="G630" s="23"/>
      <c r="H630" s="63"/>
      <c r="I630" s="63"/>
    </row>
    <row r="631" spans="4:9" ht="15.75">
      <c r="D631" s="20"/>
      <c r="E631" s="14"/>
      <c r="F631" s="14"/>
      <c r="G631" s="23"/>
      <c r="H631" s="63"/>
      <c r="I631" s="63"/>
    </row>
    <row r="632" spans="4:9" ht="15.75">
      <c r="D632" s="20"/>
      <c r="E632" s="14"/>
      <c r="F632" s="14"/>
      <c r="G632" s="23"/>
      <c r="H632" s="63"/>
      <c r="I632" s="63"/>
    </row>
    <row r="633" spans="4:9" ht="15.75">
      <c r="D633" s="20"/>
      <c r="E633" s="14"/>
      <c r="F633" s="14"/>
      <c r="G633" s="23"/>
      <c r="H633" s="63"/>
      <c r="I633" s="63"/>
    </row>
    <row r="634" spans="4:9" ht="15.75">
      <c r="D634" s="20"/>
      <c r="E634" s="14"/>
      <c r="F634" s="14"/>
      <c r="G634" s="23"/>
      <c r="H634" s="63"/>
      <c r="I634" s="63"/>
    </row>
    <row r="635" spans="4:9" ht="15.75">
      <c r="D635" s="20"/>
      <c r="E635" s="14"/>
      <c r="F635" s="14"/>
      <c r="G635" s="23"/>
      <c r="H635" s="63"/>
      <c r="I635" s="63"/>
    </row>
    <row r="636" spans="4:9" ht="15.75">
      <c r="D636" s="20"/>
      <c r="E636" s="14"/>
      <c r="F636" s="14"/>
      <c r="G636" s="23"/>
      <c r="H636" s="63"/>
      <c r="I636" s="63"/>
    </row>
    <row r="637" spans="4:9" ht="15.75">
      <c r="D637" s="20"/>
      <c r="E637" s="14"/>
      <c r="F637" s="14"/>
      <c r="G637" s="23"/>
      <c r="H637" s="63"/>
      <c r="I637" s="63"/>
    </row>
    <row r="638" spans="4:9" ht="15.75">
      <c r="D638" s="20"/>
      <c r="E638" s="14"/>
      <c r="F638" s="14"/>
      <c r="G638" s="23"/>
      <c r="H638" s="63"/>
      <c r="I638" s="63"/>
    </row>
    <row r="639" spans="4:9" ht="15.75">
      <c r="D639" s="20"/>
      <c r="E639" s="14"/>
      <c r="F639" s="14"/>
      <c r="G639" s="23"/>
      <c r="H639" s="63"/>
      <c r="I639" s="63"/>
    </row>
    <row r="640" spans="4:9" ht="15.75">
      <c r="D640" s="20"/>
      <c r="E640" s="14"/>
      <c r="F640" s="14"/>
      <c r="G640" s="23"/>
      <c r="H640" s="63"/>
      <c r="I640" s="63"/>
    </row>
    <row r="641" spans="4:9" ht="15.75">
      <c r="D641" s="20"/>
      <c r="E641" s="14"/>
      <c r="F641" s="14"/>
      <c r="G641" s="23"/>
      <c r="H641" s="63"/>
      <c r="I641" s="63"/>
    </row>
    <row r="642" spans="4:9" ht="15.75">
      <c r="D642" s="20"/>
      <c r="E642" s="14"/>
      <c r="F642" s="14"/>
      <c r="G642" s="23"/>
      <c r="H642" s="63"/>
      <c r="I642" s="63"/>
    </row>
    <row r="643" spans="4:9" ht="15.75">
      <c r="D643" s="20"/>
      <c r="E643" s="14"/>
      <c r="F643" s="14"/>
      <c r="G643" s="23"/>
      <c r="H643" s="63"/>
      <c r="I643" s="63"/>
    </row>
    <row r="644" spans="4:9" ht="15.75">
      <c r="D644" s="20"/>
      <c r="E644" s="14"/>
      <c r="F644" s="14"/>
      <c r="G644" s="23"/>
      <c r="H644" s="63"/>
      <c r="I644" s="63"/>
    </row>
    <row r="645" spans="4:9" ht="15.75">
      <c r="D645" s="20"/>
      <c r="E645" s="14"/>
      <c r="F645" s="14"/>
      <c r="G645" s="23"/>
      <c r="H645" s="63"/>
      <c r="I645" s="63"/>
    </row>
    <row r="646" spans="4:9" ht="15.75">
      <c r="D646" s="20"/>
      <c r="E646" s="14"/>
      <c r="F646" s="14"/>
      <c r="G646" s="23"/>
      <c r="H646" s="63"/>
      <c r="I646" s="63"/>
    </row>
    <row r="647" spans="4:9" ht="15.75">
      <c r="D647" s="13"/>
      <c r="E647" s="14"/>
      <c r="F647" s="14"/>
      <c r="G647" s="23"/>
      <c r="H647" s="63"/>
      <c r="I647" s="63"/>
    </row>
    <row r="648" spans="4:9" ht="15.75">
      <c r="D648" s="13"/>
      <c r="E648" s="14"/>
      <c r="F648" s="14"/>
      <c r="G648" s="23"/>
      <c r="H648" s="63"/>
      <c r="I648" s="63"/>
    </row>
    <row r="649" spans="4:9" ht="15.75">
      <c r="D649" s="13"/>
      <c r="E649" s="14"/>
      <c r="F649" s="14"/>
      <c r="G649" s="23"/>
      <c r="H649" s="63"/>
      <c r="I649" s="63"/>
    </row>
    <row r="650" spans="4:9" ht="15.75">
      <c r="D650" s="13"/>
      <c r="E650" s="14"/>
      <c r="F650" s="14"/>
      <c r="G650" s="23"/>
      <c r="H650" s="63"/>
      <c r="I650" s="63"/>
    </row>
    <row r="651" spans="4:9" ht="15.75">
      <c r="D651" s="13"/>
      <c r="E651" s="14"/>
      <c r="F651" s="14"/>
      <c r="G651" s="23"/>
      <c r="H651" s="63"/>
      <c r="I651" s="63"/>
    </row>
    <row r="652" spans="4:9" ht="15.75">
      <c r="D652" s="13"/>
      <c r="E652" s="14"/>
      <c r="F652" s="14"/>
      <c r="G652" s="23"/>
      <c r="H652" s="63"/>
      <c r="I652" s="63"/>
    </row>
    <row r="653" spans="4:9" ht="15.75">
      <c r="D653" s="13"/>
      <c r="E653" s="14"/>
      <c r="F653" s="14"/>
      <c r="G653" s="23"/>
      <c r="H653" s="63"/>
      <c r="I653" s="63"/>
    </row>
    <row r="654" spans="4:9" ht="15.75">
      <c r="D654" s="13"/>
      <c r="E654" s="14"/>
      <c r="F654" s="14"/>
      <c r="G654" s="23"/>
      <c r="H654" s="63"/>
      <c r="I654" s="63"/>
    </row>
    <row r="655" spans="4:9" ht="15.75">
      <c r="D655" s="13"/>
      <c r="E655" s="14"/>
      <c r="F655" s="14"/>
      <c r="G655" s="23"/>
      <c r="H655" s="63"/>
      <c r="I655" s="63"/>
    </row>
    <row r="656" spans="4:9" ht="15.75">
      <c r="D656" s="13"/>
      <c r="E656" s="14"/>
      <c r="F656" s="14"/>
      <c r="G656" s="23"/>
      <c r="H656" s="63"/>
      <c r="I656" s="63"/>
    </row>
    <row r="657" spans="4:9" ht="15.75">
      <c r="D657" s="13"/>
      <c r="E657" s="14"/>
      <c r="F657" s="14"/>
      <c r="G657" s="23"/>
      <c r="H657" s="63"/>
      <c r="I657" s="63"/>
    </row>
    <row r="658" spans="4:9" ht="15.75">
      <c r="D658" s="13"/>
      <c r="E658" s="14"/>
      <c r="F658" s="14"/>
      <c r="G658" s="23"/>
      <c r="H658" s="63"/>
      <c r="I658" s="63"/>
    </row>
    <row r="659" spans="4:9" ht="15.75">
      <c r="D659" s="13"/>
      <c r="E659" s="14"/>
      <c r="F659" s="14"/>
      <c r="G659" s="23"/>
      <c r="H659" s="63"/>
      <c r="I659" s="63"/>
    </row>
    <row r="660" spans="4:9" ht="15.75">
      <c r="D660" s="13"/>
      <c r="E660" s="14"/>
      <c r="F660" s="14"/>
      <c r="G660" s="23"/>
      <c r="H660" s="63"/>
      <c r="I660" s="63"/>
    </row>
    <row r="661" spans="4:9" ht="15.75">
      <c r="D661" s="13"/>
      <c r="E661" s="14"/>
      <c r="F661" s="14"/>
      <c r="G661" s="23"/>
      <c r="H661" s="63"/>
      <c r="I661" s="63"/>
    </row>
    <row r="662" spans="4:9" ht="15.75">
      <c r="D662" s="13"/>
      <c r="E662" s="14"/>
      <c r="F662" s="14"/>
      <c r="G662" s="23"/>
      <c r="H662" s="63"/>
      <c r="I662" s="63"/>
    </row>
    <row r="663" spans="4:9" ht="15.75">
      <c r="D663" s="13"/>
      <c r="E663" s="14"/>
      <c r="F663" s="14"/>
      <c r="G663" s="23"/>
      <c r="H663" s="63"/>
      <c r="I663" s="63"/>
    </row>
    <row r="664" spans="4:9" ht="15.75">
      <c r="D664" s="13"/>
      <c r="E664" s="14"/>
      <c r="F664" s="14"/>
      <c r="G664" s="23"/>
      <c r="H664" s="63"/>
      <c r="I664" s="63"/>
    </row>
    <row r="665" spans="4:9" ht="15.75">
      <c r="D665" s="13"/>
      <c r="E665" s="14"/>
      <c r="F665" s="14"/>
      <c r="G665" s="23"/>
      <c r="H665" s="63"/>
      <c r="I665" s="63"/>
    </row>
    <row r="666" spans="4:9" ht="15.75">
      <c r="D666" s="13"/>
      <c r="E666" s="14"/>
      <c r="F666" s="14"/>
      <c r="G666" s="23"/>
      <c r="H666" s="63"/>
      <c r="I666" s="63"/>
    </row>
    <row r="667" spans="4:9" ht="15.75">
      <c r="D667" s="13"/>
      <c r="E667" s="14"/>
      <c r="F667" s="14"/>
      <c r="G667" s="23"/>
      <c r="H667" s="63"/>
      <c r="I667" s="63"/>
    </row>
    <row r="668" spans="4:9" ht="15.75">
      <c r="D668" s="13"/>
      <c r="E668" s="14"/>
      <c r="F668" s="14"/>
      <c r="G668" s="23"/>
      <c r="H668" s="63"/>
      <c r="I668" s="63"/>
    </row>
    <row r="669" spans="4:9" ht="15.75">
      <c r="D669" s="13"/>
      <c r="E669" s="14"/>
      <c r="F669" s="14"/>
      <c r="G669" s="23"/>
      <c r="H669" s="63"/>
      <c r="I669" s="63"/>
    </row>
    <row r="670" spans="4:9" ht="15.75">
      <c r="D670" s="13"/>
      <c r="E670" s="14"/>
      <c r="F670" s="14"/>
      <c r="G670" s="23"/>
      <c r="H670" s="63"/>
      <c r="I670" s="63"/>
    </row>
    <row r="671" spans="4:9" ht="15.75">
      <c r="D671" s="13"/>
      <c r="E671" s="14"/>
      <c r="F671" s="14"/>
      <c r="G671" s="23"/>
      <c r="H671" s="63"/>
      <c r="I671" s="63"/>
    </row>
    <row r="672" spans="4:7" ht="15.75">
      <c r="D672" s="13"/>
      <c r="E672" s="14"/>
      <c r="F672" s="14"/>
      <c r="G672" s="23"/>
    </row>
    <row r="673" spans="4:7" ht="15.75">
      <c r="D673" s="13"/>
      <c r="E673" s="14"/>
      <c r="F673" s="14"/>
      <c r="G673" s="23"/>
    </row>
    <row r="674" spans="4:7" ht="15.75">
      <c r="D674" s="13"/>
      <c r="E674" s="14"/>
      <c r="F674" s="14"/>
      <c r="G674" s="23"/>
    </row>
    <row r="675" spans="4:7" ht="15.75">
      <c r="D675" s="13"/>
      <c r="E675" s="14"/>
      <c r="F675" s="14"/>
      <c r="G675" s="23"/>
    </row>
    <row r="676" spans="4:7" ht="15.75">
      <c r="D676" s="13"/>
      <c r="E676" s="14"/>
      <c r="F676" s="14"/>
      <c r="G676" s="23"/>
    </row>
    <row r="677" spans="4:7" ht="15.75">
      <c r="D677" s="13"/>
      <c r="E677" s="14"/>
      <c r="F677" s="14"/>
      <c r="G677" s="23"/>
    </row>
    <row r="678" spans="4:7" ht="15.75">
      <c r="D678" s="13"/>
      <c r="E678" s="14"/>
      <c r="F678" s="14"/>
      <c r="G678" s="23"/>
    </row>
    <row r="679" spans="4:7" ht="15.75">
      <c r="D679" s="13"/>
      <c r="E679" s="14"/>
      <c r="F679" s="14"/>
      <c r="G679" s="23"/>
    </row>
    <row r="680" spans="4:7" ht="15.75">
      <c r="D680" s="13"/>
      <c r="E680" s="14"/>
      <c r="F680" s="14"/>
      <c r="G680" s="23"/>
    </row>
    <row r="681" spans="4:7" ht="15.75">
      <c r="D681" s="13"/>
      <c r="E681" s="14"/>
      <c r="F681" s="14"/>
      <c r="G681" s="23"/>
    </row>
    <row r="682" spans="4:7" ht="15.75">
      <c r="D682" s="13"/>
      <c r="E682" s="14"/>
      <c r="F682" s="14"/>
      <c r="G682" s="23"/>
    </row>
    <row r="683" spans="4:7" ht="15.75">
      <c r="D683" s="13"/>
      <c r="E683" s="14"/>
      <c r="F683" s="14"/>
      <c r="G683" s="23"/>
    </row>
    <row r="684" spans="4:7" ht="15.75">
      <c r="D684" s="13"/>
      <c r="E684" s="14"/>
      <c r="F684" s="14"/>
      <c r="G684" s="23"/>
    </row>
    <row r="685" spans="4:7" ht="15.75">
      <c r="D685" s="13"/>
      <c r="E685" s="14"/>
      <c r="F685" s="14"/>
      <c r="G685" s="23"/>
    </row>
    <row r="686" spans="4:7" ht="15.75">
      <c r="D686" s="13"/>
      <c r="E686" s="14"/>
      <c r="F686" s="14"/>
      <c r="G686" s="23"/>
    </row>
    <row r="687" spans="4:7" ht="15.75">
      <c r="D687" s="13"/>
      <c r="E687" s="14"/>
      <c r="F687" s="14"/>
      <c r="G687" s="23"/>
    </row>
    <row r="688" spans="4:7" ht="15.75">
      <c r="D688" s="13"/>
      <c r="E688" s="14"/>
      <c r="F688" s="14"/>
      <c r="G688" s="15"/>
    </row>
    <row r="689" spans="4:7" ht="15.75">
      <c r="D689" s="13"/>
      <c r="E689" s="14"/>
      <c r="F689" s="14"/>
      <c r="G689" s="15"/>
    </row>
    <row r="690" spans="4:7" ht="15.75">
      <c r="D690" s="13"/>
      <c r="E690" s="14"/>
      <c r="F690" s="14"/>
      <c r="G690" s="15"/>
    </row>
    <row r="691" spans="4:7" ht="15.75">
      <c r="D691" s="13"/>
      <c r="E691" s="14"/>
      <c r="F691" s="14"/>
      <c r="G691" s="15"/>
    </row>
    <row r="692" spans="4:7" ht="15.75">
      <c r="D692" s="13"/>
      <c r="E692" s="14"/>
      <c r="F692" s="14"/>
      <c r="G692" s="15"/>
    </row>
    <row r="693" spans="4:7" ht="15.75">
      <c r="D693" s="13"/>
      <c r="E693" s="14"/>
      <c r="F693" s="14"/>
      <c r="G693" s="15"/>
    </row>
    <row r="694" spans="4:7" ht="15.75">
      <c r="D694" s="13"/>
      <c r="E694" s="14"/>
      <c r="F694" s="14"/>
      <c r="G694" s="15"/>
    </row>
    <row r="695" spans="4:7" ht="15.75">
      <c r="D695" s="13"/>
      <c r="E695" s="14"/>
      <c r="F695" s="14"/>
      <c r="G695" s="15"/>
    </row>
    <row r="696" spans="4:7" ht="15.75">
      <c r="D696" s="13"/>
      <c r="E696" s="14"/>
      <c r="F696" s="14"/>
      <c r="G696" s="15"/>
    </row>
    <row r="697" spans="4:7" ht="15.75">
      <c r="D697" s="13"/>
      <c r="E697" s="14"/>
      <c r="F697" s="14"/>
      <c r="G697" s="15"/>
    </row>
    <row r="698" spans="4:7" ht="15.75">
      <c r="D698" s="13"/>
      <c r="E698" s="14"/>
      <c r="F698" s="14"/>
      <c r="G698" s="15"/>
    </row>
    <row r="699" spans="4:7" ht="15.75">
      <c r="D699" s="13"/>
      <c r="E699" s="14"/>
      <c r="F699" s="14"/>
      <c r="G699" s="15"/>
    </row>
    <row r="700" spans="4:7" ht="15.75">
      <c r="D700" s="13"/>
      <c r="E700" s="14"/>
      <c r="F700" s="14"/>
      <c r="G700" s="15"/>
    </row>
    <row r="701" spans="4:7" ht="15.75">
      <c r="D701" s="13"/>
      <c r="E701" s="14"/>
      <c r="F701" s="14"/>
      <c r="G701" s="15"/>
    </row>
    <row r="702" spans="4:7" ht="15.75">
      <c r="D702" s="13"/>
      <c r="E702" s="14"/>
      <c r="F702" s="14"/>
      <c r="G702" s="15"/>
    </row>
    <row r="703" spans="4:7" ht="15.75">
      <c r="D703" s="13"/>
      <c r="E703" s="14"/>
      <c r="F703" s="14"/>
      <c r="G703" s="15"/>
    </row>
    <row r="704" spans="4:7" ht="15.75">
      <c r="D704" s="13"/>
      <c r="E704" s="14"/>
      <c r="F704" s="14"/>
      <c r="G704" s="15"/>
    </row>
    <row r="705" spans="4:7" ht="15.75">
      <c r="D705" s="13"/>
      <c r="E705" s="14"/>
      <c r="F705" s="14"/>
      <c r="G705" s="15"/>
    </row>
    <row r="706" spans="4:7" ht="15.75">
      <c r="D706" s="13"/>
      <c r="E706" s="14"/>
      <c r="F706" s="14"/>
      <c r="G706" s="15"/>
    </row>
    <row r="707" spans="4:7" ht="15.75">
      <c r="D707" s="13"/>
      <c r="E707" s="14"/>
      <c r="F707" s="14"/>
      <c r="G707" s="15"/>
    </row>
    <row r="708" spans="4:7" ht="15.75">
      <c r="D708" s="13"/>
      <c r="E708" s="14"/>
      <c r="F708" s="14"/>
      <c r="G708" s="15"/>
    </row>
    <row r="709" spans="4:7" ht="15.75">
      <c r="D709" s="13"/>
      <c r="E709" s="14"/>
      <c r="F709" s="14"/>
      <c r="G709" s="15"/>
    </row>
    <row r="710" spans="4:7" ht="15.75">
      <c r="D710" s="13"/>
      <c r="E710" s="14"/>
      <c r="F710" s="14"/>
      <c r="G710" s="15"/>
    </row>
    <row r="711" spans="4:7" ht="15.75">
      <c r="D711" s="13"/>
      <c r="E711" s="14"/>
      <c r="F711" s="14"/>
      <c r="G711" s="15"/>
    </row>
    <row r="712" spans="4:7" ht="15.75">
      <c r="D712" s="13"/>
      <c r="E712" s="14"/>
      <c r="F712" s="14"/>
      <c r="G712" s="15"/>
    </row>
    <row r="713" spans="4:7" ht="15.75">
      <c r="D713" s="13"/>
      <c r="E713" s="14"/>
      <c r="F713" s="14"/>
      <c r="G713" s="15"/>
    </row>
    <row r="714" spans="4:7" ht="15.75">
      <c r="D714" s="13"/>
      <c r="E714" s="14"/>
      <c r="F714" s="14"/>
      <c r="G714" s="15"/>
    </row>
    <row r="715" spans="4:7" ht="15.75">
      <c r="D715" s="13"/>
      <c r="E715" s="14"/>
      <c r="F715" s="14"/>
      <c r="G715" s="15"/>
    </row>
    <row r="716" spans="4:7" ht="15.75">
      <c r="D716" s="13"/>
      <c r="E716" s="14"/>
      <c r="F716" s="14"/>
      <c r="G716" s="15"/>
    </row>
    <row r="717" spans="4:7" ht="15.75">
      <c r="D717" s="13"/>
      <c r="E717" s="14"/>
      <c r="F717" s="14"/>
      <c r="G717" s="15"/>
    </row>
    <row r="718" spans="4:7" ht="15.75">
      <c r="D718" s="13"/>
      <c r="E718" s="14"/>
      <c r="F718" s="14"/>
      <c r="G718" s="15"/>
    </row>
    <row r="719" spans="4:7" ht="15.75">
      <c r="D719" s="13"/>
      <c r="E719" s="14"/>
      <c r="F719" s="14"/>
      <c r="G719" s="15"/>
    </row>
    <row r="720" spans="4:7" ht="15.75">
      <c r="D720" s="13"/>
      <c r="E720" s="14"/>
      <c r="F720" s="14"/>
      <c r="G720" s="15"/>
    </row>
    <row r="721" spans="4:7" ht="15.75">
      <c r="D721" s="13"/>
      <c r="E721" s="14"/>
      <c r="F721" s="14"/>
      <c r="G721" s="15"/>
    </row>
    <row r="722" spans="4:7" ht="15.75">
      <c r="D722" s="13"/>
      <c r="E722" s="14"/>
      <c r="F722" s="14"/>
      <c r="G722" s="15"/>
    </row>
    <row r="723" spans="4:7" ht="15.75">
      <c r="D723" s="13"/>
      <c r="E723" s="14"/>
      <c r="F723" s="14"/>
      <c r="G723" s="15"/>
    </row>
    <row r="724" spans="4:7" ht="15.75">
      <c r="D724" s="13"/>
      <c r="E724" s="14"/>
      <c r="F724" s="14"/>
      <c r="G724" s="15"/>
    </row>
    <row r="725" spans="4:7" ht="15.75">
      <c r="D725" s="13"/>
      <c r="E725" s="14"/>
      <c r="F725" s="14"/>
      <c r="G725" s="15"/>
    </row>
    <row r="726" spans="4:7" ht="15.75">
      <c r="D726" s="13"/>
      <c r="E726" s="14"/>
      <c r="F726" s="14"/>
      <c r="G726" s="15"/>
    </row>
    <row r="727" spans="4:7" ht="15.75">
      <c r="D727" s="13"/>
      <c r="E727" s="14"/>
      <c r="F727" s="14"/>
      <c r="G727" s="15"/>
    </row>
    <row r="728" spans="4:7" ht="15.75">
      <c r="D728" s="13"/>
      <c r="E728" s="14"/>
      <c r="F728" s="14"/>
      <c r="G728" s="15"/>
    </row>
    <row r="729" spans="4:7" ht="15.75">
      <c r="D729" s="13"/>
      <c r="E729" s="14"/>
      <c r="F729" s="14"/>
      <c r="G729" s="15"/>
    </row>
    <row r="730" spans="4:7" ht="15.75">
      <c r="D730" s="13"/>
      <c r="E730" s="14"/>
      <c r="F730" s="14"/>
      <c r="G730" s="15"/>
    </row>
    <row r="731" spans="4:7" ht="15.75">
      <c r="D731" s="13"/>
      <c r="E731" s="14"/>
      <c r="F731" s="14"/>
      <c r="G731" s="15"/>
    </row>
    <row r="732" spans="4:7" ht="15.75">
      <c r="D732" s="13"/>
      <c r="E732" s="14"/>
      <c r="F732" s="14"/>
      <c r="G732" s="15"/>
    </row>
    <row r="733" spans="4:7" ht="15.75">
      <c r="D733" s="13"/>
      <c r="E733" s="14"/>
      <c r="F733" s="14"/>
      <c r="G733" s="15"/>
    </row>
    <row r="734" spans="4:7" ht="15.75">
      <c r="D734" s="13"/>
      <c r="E734" s="14"/>
      <c r="F734" s="14"/>
      <c r="G734" s="15"/>
    </row>
    <row r="735" spans="4:7" ht="15.75">
      <c r="D735" s="13"/>
      <c r="E735" s="14"/>
      <c r="F735" s="14"/>
      <c r="G735" s="15"/>
    </row>
    <row r="736" spans="4:7" ht="15.75">
      <c r="D736" s="13"/>
      <c r="E736" s="14"/>
      <c r="F736" s="14"/>
      <c r="G736" s="15"/>
    </row>
    <row r="737" spans="4:7" ht="15.75">
      <c r="D737" s="13"/>
      <c r="E737" s="14"/>
      <c r="F737" s="14"/>
      <c r="G737" s="15"/>
    </row>
    <row r="738" spans="4:7" ht="15.75">
      <c r="D738" s="13"/>
      <c r="E738" s="14"/>
      <c r="F738" s="14"/>
      <c r="G738" s="15"/>
    </row>
    <row r="739" spans="4:7" ht="15.75">
      <c r="D739" s="13"/>
      <c r="E739" s="14"/>
      <c r="F739" s="14"/>
      <c r="G739" s="15"/>
    </row>
    <row r="740" spans="4:7" ht="15.75">
      <c r="D740" s="13"/>
      <c r="E740" s="14"/>
      <c r="F740" s="14"/>
      <c r="G740" s="15"/>
    </row>
    <row r="741" spans="4:7" ht="15.75">
      <c r="D741" s="13"/>
      <c r="E741" s="14"/>
      <c r="F741" s="14"/>
      <c r="G741" s="15"/>
    </row>
    <row r="742" spans="4:7" ht="15.75">
      <c r="D742" s="13"/>
      <c r="E742" s="14"/>
      <c r="F742" s="14"/>
      <c r="G742" s="15"/>
    </row>
    <row r="743" spans="4:7" ht="15.75">
      <c r="D743" s="13"/>
      <c r="E743" s="14"/>
      <c r="F743" s="14"/>
      <c r="G743" s="15"/>
    </row>
    <row r="744" spans="4:7" ht="15.75">
      <c r="D744" s="13"/>
      <c r="E744" s="14"/>
      <c r="F744" s="14"/>
      <c r="G744" s="15"/>
    </row>
    <row r="745" spans="4:7" ht="15.75">
      <c r="D745" s="13"/>
      <c r="E745" s="14"/>
      <c r="F745" s="14"/>
      <c r="G745" s="15"/>
    </row>
    <row r="746" spans="4:7" ht="15.75">
      <c r="D746" s="13"/>
      <c r="E746" s="14"/>
      <c r="F746" s="14"/>
      <c r="G746" s="15"/>
    </row>
    <row r="747" spans="4:7" ht="15.75">
      <c r="D747" s="13"/>
      <c r="E747" s="14"/>
      <c r="F747" s="14"/>
      <c r="G747" s="15"/>
    </row>
    <row r="748" spans="4:7" ht="15.75">
      <c r="D748" s="13"/>
      <c r="E748" s="14"/>
      <c r="F748" s="14"/>
      <c r="G748" s="15"/>
    </row>
    <row r="749" spans="4:7" ht="15.75">
      <c r="D749" s="13"/>
      <c r="E749" s="14"/>
      <c r="F749" s="14"/>
      <c r="G749" s="15"/>
    </row>
    <row r="750" spans="4:7" ht="15.75">
      <c r="D750" s="13"/>
      <c r="E750" s="14"/>
      <c r="F750" s="14"/>
      <c r="G750" s="15"/>
    </row>
    <row r="751" spans="4:7" ht="15.75">
      <c r="D751" s="13"/>
      <c r="E751" s="14"/>
      <c r="F751" s="14"/>
      <c r="G751" s="15"/>
    </row>
    <row r="752" spans="4:7" ht="15.75">
      <c r="D752" s="13"/>
      <c r="E752" s="14"/>
      <c r="F752" s="14"/>
      <c r="G752" s="15"/>
    </row>
    <row r="753" spans="4:7" ht="15.75">
      <c r="D753" s="13"/>
      <c r="E753" s="14"/>
      <c r="F753" s="14"/>
      <c r="G753" s="15"/>
    </row>
    <row r="754" spans="4:7" ht="15.75">
      <c r="D754" s="13"/>
      <c r="E754" s="14"/>
      <c r="F754" s="14"/>
      <c r="G754" s="15"/>
    </row>
    <row r="755" spans="4:7" ht="15.75">
      <c r="D755" s="13"/>
      <c r="E755" s="14"/>
      <c r="F755" s="14"/>
      <c r="G755" s="15"/>
    </row>
    <row r="756" spans="4:7" ht="15.75">
      <c r="D756" s="13"/>
      <c r="E756" s="14"/>
      <c r="F756" s="14"/>
      <c r="G756" s="15"/>
    </row>
    <row r="757" spans="4:7" ht="15.75">
      <c r="D757" s="13"/>
      <c r="E757" s="14"/>
      <c r="F757" s="14"/>
      <c r="G757" s="15"/>
    </row>
    <row r="758" spans="4:7" ht="15.75">
      <c r="D758" s="13"/>
      <c r="E758" s="14"/>
      <c r="F758" s="14"/>
      <c r="G758" s="15"/>
    </row>
    <row r="759" spans="4:7" ht="15.75">
      <c r="D759" s="13"/>
      <c r="E759" s="14"/>
      <c r="F759" s="14"/>
      <c r="G759" s="15"/>
    </row>
    <row r="760" spans="4:7" ht="15.75">
      <c r="D760" s="13"/>
      <c r="E760" s="14"/>
      <c r="F760" s="14"/>
      <c r="G760" s="15"/>
    </row>
    <row r="761" spans="4:7" ht="15.75">
      <c r="D761" s="13"/>
      <c r="E761" s="14"/>
      <c r="F761" s="14"/>
      <c r="G761" s="15"/>
    </row>
    <row r="762" spans="4:7" ht="15.75">
      <c r="D762" s="13"/>
      <c r="E762" s="14"/>
      <c r="F762" s="14"/>
      <c r="G762" s="15"/>
    </row>
    <row r="763" spans="4:7" ht="15.75">
      <c r="D763" s="13"/>
      <c r="E763" s="14"/>
      <c r="F763" s="14"/>
      <c r="G763" s="15"/>
    </row>
    <row r="764" spans="4:7" ht="15.75">
      <c r="D764" s="13"/>
      <c r="E764" s="14"/>
      <c r="F764" s="14"/>
      <c r="G764" s="15"/>
    </row>
    <row r="765" spans="4:7" ht="15.75">
      <c r="D765" s="13"/>
      <c r="E765" s="14"/>
      <c r="F765" s="14"/>
      <c r="G765" s="15"/>
    </row>
    <row r="766" spans="4:7" ht="15.75">
      <c r="D766" s="13"/>
      <c r="E766" s="14"/>
      <c r="F766" s="14"/>
      <c r="G766" s="15"/>
    </row>
    <row r="767" spans="4:7" ht="15.75">
      <c r="D767" s="13"/>
      <c r="E767" s="14"/>
      <c r="F767" s="14"/>
      <c r="G767" s="15"/>
    </row>
    <row r="768" spans="4:7" ht="15.75">
      <c r="D768" s="13"/>
      <c r="E768" s="14"/>
      <c r="F768" s="14"/>
      <c r="G768" s="15"/>
    </row>
    <row r="769" spans="4:7" ht="15.75">
      <c r="D769" s="13"/>
      <c r="E769" s="14"/>
      <c r="F769" s="14"/>
      <c r="G769" s="15"/>
    </row>
    <row r="770" spans="4:7" ht="15.75">
      <c r="D770" s="13"/>
      <c r="E770" s="14"/>
      <c r="F770" s="14"/>
      <c r="G770" s="15"/>
    </row>
    <row r="771" spans="4:7" ht="15.75">
      <c r="D771" s="13"/>
      <c r="E771" s="14"/>
      <c r="F771" s="14"/>
      <c r="G771" s="15"/>
    </row>
    <row r="772" spans="4:7" ht="15.75">
      <c r="D772" s="13"/>
      <c r="E772" s="14"/>
      <c r="F772" s="14"/>
      <c r="G772" s="15"/>
    </row>
    <row r="773" spans="4:7" ht="15.75">
      <c r="D773" s="13"/>
      <c r="E773" s="14"/>
      <c r="F773" s="14"/>
      <c r="G773" s="15"/>
    </row>
    <row r="774" spans="4:7" ht="15.75">
      <c r="D774" s="13"/>
      <c r="E774" s="14"/>
      <c r="F774" s="14"/>
      <c r="G774" s="15"/>
    </row>
    <row r="775" spans="4:7" ht="15.75">
      <c r="D775" s="13"/>
      <c r="E775" s="14"/>
      <c r="F775" s="14"/>
      <c r="G775" s="15"/>
    </row>
    <row r="776" spans="4:7" ht="15.75">
      <c r="D776" s="13"/>
      <c r="E776" s="14"/>
      <c r="F776" s="14"/>
      <c r="G776" s="15"/>
    </row>
    <row r="777" spans="4:7" ht="15.75">
      <c r="D777" s="13"/>
      <c r="E777" s="14"/>
      <c r="F777" s="14"/>
      <c r="G777" s="15"/>
    </row>
    <row r="778" spans="4:7" ht="15.75">
      <c r="D778" s="13"/>
      <c r="E778" s="14"/>
      <c r="F778" s="14"/>
      <c r="G778" s="15"/>
    </row>
    <row r="779" spans="4:7" ht="15.75">
      <c r="D779" s="13"/>
      <c r="E779" s="14"/>
      <c r="F779" s="14"/>
      <c r="G779" s="15"/>
    </row>
    <row r="780" spans="4:7" ht="15.75">
      <c r="D780" s="13"/>
      <c r="E780" s="14"/>
      <c r="F780" s="14"/>
      <c r="G780" s="15"/>
    </row>
    <row r="781" spans="4:7" ht="15.75">
      <c r="D781" s="13"/>
      <c r="E781" s="14"/>
      <c r="F781" s="14"/>
      <c r="G781" s="15"/>
    </row>
    <row r="782" spans="4:7" ht="15.75">
      <c r="D782" s="13"/>
      <c r="E782" s="14"/>
      <c r="F782" s="14"/>
      <c r="G782" s="15"/>
    </row>
    <row r="783" spans="4:7" ht="15.75">
      <c r="D783" s="13"/>
      <c r="E783" s="14"/>
      <c r="F783" s="14"/>
      <c r="G783" s="15"/>
    </row>
    <row r="784" spans="4:7" ht="15.75">
      <c r="D784" s="13"/>
      <c r="E784" s="14"/>
      <c r="F784" s="14"/>
      <c r="G784" s="15"/>
    </row>
    <row r="785" spans="4:7" ht="15.75">
      <c r="D785" s="13"/>
      <c r="E785" s="14"/>
      <c r="F785" s="14"/>
      <c r="G785" s="15"/>
    </row>
    <row r="786" spans="4:7" ht="15.75">
      <c r="D786" s="13"/>
      <c r="E786" s="14"/>
      <c r="F786" s="14"/>
      <c r="G786" s="15"/>
    </row>
    <row r="787" spans="4:7" ht="15.75">
      <c r="D787" s="13"/>
      <c r="E787" s="14"/>
      <c r="F787" s="14"/>
      <c r="G787" s="15"/>
    </row>
    <row r="788" spans="4:7" ht="15.75">
      <c r="D788" s="13"/>
      <c r="E788" s="14"/>
      <c r="F788" s="14"/>
      <c r="G788" s="15"/>
    </row>
    <row r="789" spans="4:7" ht="15.75">
      <c r="D789" s="13"/>
      <c r="E789" s="14"/>
      <c r="F789" s="14"/>
      <c r="G789" s="15"/>
    </row>
    <row r="790" spans="4:7" ht="15.75">
      <c r="D790" s="13"/>
      <c r="E790" s="14"/>
      <c r="F790" s="14"/>
      <c r="G790" s="15"/>
    </row>
    <row r="791" spans="4:7" ht="15.75">
      <c r="D791" s="13"/>
      <c r="E791" s="14"/>
      <c r="F791" s="14"/>
      <c r="G791" s="15"/>
    </row>
    <row r="792" spans="4:7" ht="15.75">
      <c r="D792" s="13"/>
      <c r="E792" s="14"/>
      <c r="F792" s="14"/>
      <c r="G792" s="15"/>
    </row>
    <row r="793" spans="4:7" ht="15.75">
      <c r="D793" s="13"/>
      <c r="E793" s="14"/>
      <c r="F793" s="14"/>
      <c r="G793" s="15"/>
    </row>
    <row r="794" spans="4:7" ht="15.75">
      <c r="D794" s="13"/>
      <c r="E794" s="14"/>
      <c r="F794" s="14"/>
      <c r="G794" s="15"/>
    </row>
    <row r="795" spans="4:7" ht="15.75">
      <c r="D795" s="13"/>
      <c r="E795" s="14"/>
      <c r="F795" s="14"/>
      <c r="G795" s="15"/>
    </row>
    <row r="796" spans="4:7" ht="15.75">
      <c r="D796" s="13"/>
      <c r="E796" s="14"/>
      <c r="F796" s="14"/>
      <c r="G796" s="15"/>
    </row>
    <row r="797" spans="4:7" ht="15.75">
      <c r="D797" s="13"/>
      <c r="E797" s="14"/>
      <c r="F797" s="14"/>
      <c r="G797" s="15"/>
    </row>
    <row r="798" spans="4:7" ht="15.75">
      <c r="D798" s="13"/>
      <c r="E798" s="14"/>
      <c r="F798" s="14"/>
      <c r="G798" s="15"/>
    </row>
    <row r="799" spans="4:7" ht="15.75">
      <c r="D799" s="13"/>
      <c r="E799" s="14"/>
      <c r="F799" s="14"/>
      <c r="G799" s="15"/>
    </row>
    <row r="800" spans="4:7" ht="15.75">
      <c r="D800" s="13"/>
      <c r="E800" s="14"/>
      <c r="F800" s="14"/>
      <c r="G800" s="15"/>
    </row>
    <row r="801" spans="4:7" ht="15.75">
      <c r="D801" s="13"/>
      <c r="E801" s="14"/>
      <c r="F801" s="14"/>
      <c r="G801" s="15"/>
    </row>
    <row r="802" spans="4:7" ht="15.75">
      <c r="D802" s="13"/>
      <c r="E802" s="14"/>
      <c r="F802" s="14"/>
      <c r="G802" s="15"/>
    </row>
    <row r="803" spans="4:7" ht="15.75">
      <c r="D803" s="13"/>
      <c r="E803" s="14"/>
      <c r="F803" s="14"/>
      <c r="G803" s="15"/>
    </row>
    <row r="804" spans="4:7" ht="15.75">
      <c r="D804" s="13"/>
      <c r="E804" s="14"/>
      <c r="F804" s="14"/>
      <c r="G804" s="15"/>
    </row>
    <row r="805" spans="4:7" ht="15.75">
      <c r="D805" s="13"/>
      <c r="E805" s="14"/>
      <c r="F805" s="14"/>
      <c r="G805" s="15"/>
    </row>
    <row r="806" spans="4:7" ht="15.75">
      <c r="D806" s="13"/>
      <c r="E806" s="14"/>
      <c r="F806" s="14"/>
      <c r="G806" s="15"/>
    </row>
    <row r="807" spans="4:7" ht="15.75">
      <c r="D807" s="13"/>
      <c r="E807" s="14"/>
      <c r="F807" s="14"/>
      <c r="G807" s="15"/>
    </row>
    <row r="808" spans="4:7" ht="15.75">
      <c r="D808" s="13"/>
      <c r="E808" s="14"/>
      <c r="F808" s="14"/>
      <c r="G808" s="15"/>
    </row>
    <row r="809" spans="4:7" ht="15.75">
      <c r="D809" s="13"/>
      <c r="E809" s="14"/>
      <c r="F809" s="14"/>
      <c r="G809" s="15"/>
    </row>
    <row r="810" spans="4:7" ht="15.75">
      <c r="D810" s="13"/>
      <c r="E810" s="14"/>
      <c r="F810" s="14"/>
      <c r="G810" s="15"/>
    </row>
    <row r="811" spans="4:7" ht="15.75">
      <c r="D811" s="13"/>
      <c r="E811" s="14"/>
      <c r="F811" s="14"/>
      <c r="G811" s="15"/>
    </row>
    <row r="812" spans="4:7" ht="15.75">
      <c r="D812" s="13"/>
      <c r="E812" s="14"/>
      <c r="F812" s="14"/>
      <c r="G812" s="15"/>
    </row>
    <row r="813" spans="4:7" ht="15.75">
      <c r="D813" s="13"/>
      <c r="E813" s="14"/>
      <c r="F813" s="14"/>
      <c r="G813" s="15"/>
    </row>
    <row r="814" spans="4:7" ht="15.75">
      <c r="D814" s="13"/>
      <c r="E814" s="14"/>
      <c r="F814" s="14"/>
      <c r="G814" s="15"/>
    </row>
    <row r="815" spans="4:7" ht="15.75">
      <c r="D815" s="13"/>
      <c r="E815" s="14"/>
      <c r="F815" s="14"/>
      <c r="G815" s="15"/>
    </row>
    <row r="816" spans="4:7" ht="15.75">
      <c r="D816" s="13"/>
      <c r="E816" s="14"/>
      <c r="F816" s="14"/>
      <c r="G816" s="15"/>
    </row>
    <row r="817" spans="4:7" ht="15.75">
      <c r="D817" s="13"/>
      <c r="E817" s="14"/>
      <c r="F817" s="14"/>
      <c r="G817" s="15"/>
    </row>
    <row r="818" spans="4:7" ht="15.75">
      <c r="D818" s="13"/>
      <c r="E818" s="14"/>
      <c r="F818" s="14"/>
      <c r="G818" s="15"/>
    </row>
    <row r="819" spans="4:7" ht="15.75">
      <c r="D819" s="13"/>
      <c r="E819" s="14"/>
      <c r="F819" s="14"/>
      <c r="G819" s="15"/>
    </row>
    <row r="820" spans="4:7" ht="15.75">
      <c r="D820" s="13"/>
      <c r="E820" s="14"/>
      <c r="F820" s="14"/>
      <c r="G820" s="15"/>
    </row>
    <row r="821" spans="4:7" ht="15.75">
      <c r="D821" s="13"/>
      <c r="E821" s="14"/>
      <c r="F821" s="14"/>
      <c r="G821" s="15"/>
    </row>
    <row r="822" spans="4:7" ht="15.75">
      <c r="D822" s="13"/>
      <c r="E822" s="14"/>
      <c r="F822" s="14"/>
      <c r="G822" s="15"/>
    </row>
    <row r="823" spans="4:7" ht="15.75">
      <c r="D823" s="13"/>
      <c r="E823" s="14"/>
      <c r="F823" s="14"/>
      <c r="G823" s="15"/>
    </row>
    <row r="824" spans="4:7" ht="15.75">
      <c r="D824" s="13"/>
      <c r="E824" s="14"/>
      <c r="F824" s="14"/>
      <c r="G824" s="15"/>
    </row>
    <row r="825" spans="4:7" ht="15.75">
      <c r="D825" s="13"/>
      <c r="E825" s="14"/>
      <c r="F825" s="14"/>
      <c r="G825" s="15"/>
    </row>
    <row r="826" spans="4:7" ht="15.75">
      <c r="D826" s="13"/>
      <c r="E826" s="14"/>
      <c r="F826" s="14"/>
      <c r="G826" s="15"/>
    </row>
    <row r="827" spans="4:7" ht="15.75">
      <c r="D827" s="13"/>
      <c r="E827" s="14"/>
      <c r="F827" s="14"/>
      <c r="G827" s="15"/>
    </row>
    <row r="828" spans="4:7" ht="15.75">
      <c r="D828" s="13"/>
      <c r="E828" s="14"/>
      <c r="F828" s="14"/>
      <c r="G828" s="15"/>
    </row>
    <row r="829" spans="4:7" ht="15.75">
      <c r="D829" s="13"/>
      <c r="E829" s="14"/>
      <c r="F829" s="14"/>
      <c r="G829" s="15"/>
    </row>
    <row r="830" spans="4:7" ht="15.75">
      <c r="D830" s="13"/>
      <c r="E830" s="14"/>
      <c r="F830" s="14"/>
      <c r="G830" s="15"/>
    </row>
    <row r="831" spans="4:7" ht="15.75">
      <c r="D831" s="13"/>
      <c r="E831" s="14"/>
      <c r="F831" s="14"/>
      <c r="G831" s="15"/>
    </row>
    <row r="832" spans="4:7" ht="15.75">
      <c r="D832" s="13"/>
      <c r="E832" s="14"/>
      <c r="F832" s="14"/>
      <c r="G832" s="15"/>
    </row>
    <row r="833" spans="4:7" ht="15.75">
      <c r="D833" s="13"/>
      <c r="E833" s="14"/>
      <c r="F833" s="14"/>
      <c r="G833" s="15"/>
    </row>
    <row r="834" spans="4:7" ht="15.75">
      <c r="D834" s="13"/>
      <c r="E834" s="14"/>
      <c r="F834" s="14"/>
      <c r="G834" s="15"/>
    </row>
    <row r="835" spans="4:7" ht="15.75">
      <c r="D835" s="13"/>
      <c r="E835" s="14"/>
      <c r="F835" s="14"/>
      <c r="G835" s="15"/>
    </row>
    <row r="836" spans="4:7" ht="15.75">
      <c r="D836" s="13"/>
      <c r="E836" s="14"/>
      <c r="F836" s="14"/>
      <c r="G836" s="15"/>
    </row>
    <row r="837" spans="4:7" ht="15.75">
      <c r="D837" s="13"/>
      <c r="E837" s="14"/>
      <c r="F837" s="14"/>
      <c r="G837" s="15"/>
    </row>
    <row r="838" spans="4:7" ht="15.75">
      <c r="D838" s="13"/>
      <c r="E838" s="14"/>
      <c r="F838" s="14"/>
      <c r="G838" s="15"/>
    </row>
    <row r="839" spans="4:7" ht="15.75">
      <c r="D839" s="13"/>
      <c r="E839" s="14"/>
      <c r="F839" s="14"/>
      <c r="G839" s="15"/>
    </row>
    <row r="840" spans="4:7" ht="15.75">
      <c r="D840" s="13"/>
      <c r="E840" s="14"/>
      <c r="F840" s="14"/>
      <c r="G840" s="15"/>
    </row>
    <row r="841" spans="4:7" ht="15.75">
      <c r="D841" s="13"/>
      <c r="E841" s="14"/>
      <c r="F841" s="14"/>
      <c r="G841" s="15"/>
    </row>
    <row r="842" spans="4:7" ht="15.75">
      <c r="D842" s="13"/>
      <c r="E842" s="14"/>
      <c r="F842" s="14"/>
      <c r="G842" s="15"/>
    </row>
    <row r="843" spans="4:7" ht="15.75">
      <c r="D843" s="13"/>
      <c r="E843" s="14"/>
      <c r="F843" s="14"/>
      <c r="G843" s="15"/>
    </row>
    <row r="844" spans="4:7" ht="15.75">
      <c r="D844" s="13"/>
      <c r="E844" s="14"/>
      <c r="F844" s="14"/>
      <c r="G844" s="15"/>
    </row>
    <row r="845" spans="4:7" ht="15.75">
      <c r="D845" s="13"/>
      <c r="E845" s="14"/>
      <c r="F845" s="14"/>
      <c r="G845" s="15"/>
    </row>
    <row r="846" spans="4:7" ht="15.75">
      <c r="D846" s="13"/>
      <c r="E846" s="14"/>
      <c r="F846" s="14"/>
      <c r="G846" s="15"/>
    </row>
    <row r="847" spans="4:7" ht="15.75">
      <c r="D847" s="13"/>
      <c r="E847" s="14"/>
      <c r="F847" s="14"/>
      <c r="G847" s="15"/>
    </row>
    <row r="848" spans="4:7" ht="15.75">
      <c r="D848" s="13"/>
      <c r="E848" s="14"/>
      <c r="F848" s="14"/>
      <c r="G848" s="15"/>
    </row>
    <row r="849" spans="4:7" ht="15.75">
      <c r="D849" s="13"/>
      <c r="E849" s="14"/>
      <c r="F849" s="14"/>
      <c r="G849" s="15"/>
    </row>
    <row r="850" spans="4:7" ht="15.75">
      <c r="D850" s="13"/>
      <c r="E850" s="14"/>
      <c r="F850" s="14"/>
      <c r="G850" s="15"/>
    </row>
    <row r="851" spans="4:7" ht="15.75">
      <c r="D851" s="13"/>
      <c r="E851" s="14"/>
      <c r="F851" s="14"/>
      <c r="G851" s="15"/>
    </row>
    <row r="852" spans="4:7" ht="15.75">
      <c r="D852" s="13"/>
      <c r="E852" s="14"/>
      <c r="F852" s="14"/>
      <c r="G852" s="15"/>
    </row>
    <row r="853" spans="4:7" ht="15.75">
      <c r="D853" s="13"/>
      <c r="E853" s="14"/>
      <c r="F853" s="14"/>
      <c r="G853" s="15"/>
    </row>
    <row r="854" spans="4:7" ht="15.75">
      <c r="D854" s="13"/>
      <c r="E854" s="14"/>
      <c r="F854" s="14"/>
      <c r="G854" s="15"/>
    </row>
    <row r="855" spans="4:7" ht="15.75">
      <c r="D855" s="13"/>
      <c r="E855" s="14"/>
      <c r="F855" s="14"/>
      <c r="G855" s="15"/>
    </row>
    <row r="856" spans="4:7" ht="15.75">
      <c r="D856" s="13"/>
      <c r="E856" s="14"/>
      <c r="F856" s="14"/>
      <c r="G856" s="15"/>
    </row>
    <row r="857" spans="4:7" ht="15.75">
      <c r="D857" s="13"/>
      <c r="E857" s="14"/>
      <c r="F857" s="14"/>
      <c r="G857" s="15"/>
    </row>
    <row r="858" spans="4:7" ht="15.75">
      <c r="D858" s="13"/>
      <c r="E858" s="14"/>
      <c r="F858" s="14"/>
      <c r="G858" s="15"/>
    </row>
    <row r="859" spans="4:7" ht="15.75">
      <c r="D859" s="13"/>
      <c r="E859" s="14"/>
      <c r="F859" s="14"/>
      <c r="G859" s="15"/>
    </row>
    <row r="860" spans="4:7" ht="15.75">
      <c r="D860" s="13"/>
      <c r="E860" s="14"/>
      <c r="F860" s="14"/>
      <c r="G860" s="15"/>
    </row>
    <row r="861" spans="4:7" ht="15.75">
      <c r="D861" s="13"/>
      <c r="E861" s="14"/>
      <c r="F861" s="14"/>
      <c r="G861" s="15"/>
    </row>
    <row r="862" spans="4:7" ht="15.75">
      <c r="D862" s="13"/>
      <c r="E862" s="14"/>
      <c r="F862" s="14"/>
      <c r="G862" s="15"/>
    </row>
    <row r="863" spans="4:7" ht="15.75">
      <c r="D863" s="13"/>
      <c r="E863" s="14"/>
      <c r="F863" s="14"/>
      <c r="G863" s="15"/>
    </row>
    <row r="864" spans="4:7" ht="15.75">
      <c r="D864" s="13"/>
      <c r="E864" s="14"/>
      <c r="F864" s="14"/>
      <c r="G864" s="15"/>
    </row>
    <row r="865" spans="4:7" ht="15.75">
      <c r="D865" s="13"/>
      <c r="E865" s="14"/>
      <c r="F865" s="14"/>
      <c r="G865" s="15"/>
    </row>
    <row r="866" spans="4:7" ht="15.75">
      <c r="D866" s="13"/>
      <c r="E866" s="14"/>
      <c r="F866" s="14"/>
      <c r="G866" s="15"/>
    </row>
    <row r="867" spans="4:7" ht="15.75">
      <c r="D867" s="13"/>
      <c r="E867" s="14"/>
      <c r="F867" s="14"/>
      <c r="G867" s="15"/>
    </row>
    <row r="868" spans="4:7" ht="15.75">
      <c r="D868" s="13"/>
      <c r="E868" s="14"/>
      <c r="F868" s="14"/>
      <c r="G868" s="15"/>
    </row>
    <row r="869" spans="4:7" ht="15.75">
      <c r="D869" s="13"/>
      <c r="E869" s="14"/>
      <c r="F869" s="14"/>
      <c r="G869" s="15"/>
    </row>
    <row r="870" spans="4:7" ht="15.75">
      <c r="D870" s="13"/>
      <c r="E870" s="14"/>
      <c r="F870" s="14"/>
      <c r="G870" s="15"/>
    </row>
    <row r="871" spans="4:7" ht="15.75">
      <c r="D871" s="13"/>
      <c r="E871" s="14"/>
      <c r="F871" s="14"/>
      <c r="G871" s="15"/>
    </row>
    <row r="872" spans="4:7" ht="15.75">
      <c r="D872" s="13"/>
      <c r="E872" s="14"/>
      <c r="F872" s="14"/>
      <c r="G872" s="15"/>
    </row>
    <row r="873" spans="4:7" ht="15.75">
      <c r="D873" s="13"/>
      <c r="E873" s="14"/>
      <c r="F873" s="14"/>
      <c r="G873" s="15"/>
    </row>
    <row r="874" spans="4:7" ht="15.75">
      <c r="D874" s="13"/>
      <c r="E874" s="14"/>
      <c r="F874" s="14"/>
      <c r="G874" s="15"/>
    </row>
    <row r="875" spans="4:7" ht="15.75">
      <c r="D875" s="13"/>
      <c r="E875" s="14"/>
      <c r="F875" s="14"/>
      <c r="G875" s="15"/>
    </row>
    <row r="876" spans="4:7" ht="15.75">
      <c r="D876" s="13"/>
      <c r="E876" s="14"/>
      <c r="F876" s="14"/>
      <c r="G876" s="15"/>
    </row>
    <row r="877" spans="4:7" ht="15.75">
      <c r="D877" s="13"/>
      <c r="E877" s="14"/>
      <c r="F877" s="14"/>
      <c r="G877" s="15"/>
    </row>
    <row r="878" spans="4:7" ht="15.75">
      <c r="D878" s="13"/>
      <c r="E878" s="14"/>
      <c r="F878" s="14"/>
      <c r="G878" s="15"/>
    </row>
    <row r="879" spans="4:7" ht="15.75">
      <c r="D879" s="13"/>
      <c r="E879" s="14"/>
      <c r="F879" s="14"/>
      <c r="G879" s="15"/>
    </row>
    <row r="880" spans="4:7" ht="15.75">
      <c r="D880" s="13"/>
      <c r="E880" s="14"/>
      <c r="F880" s="14"/>
      <c r="G880" s="15"/>
    </row>
    <row r="881" spans="4:7" ht="15.75">
      <c r="D881" s="13"/>
      <c r="E881" s="14"/>
      <c r="F881" s="14"/>
      <c r="G881" s="15"/>
    </row>
    <row r="882" spans="4:7" ht="15.75">
      <c r="D882" s="13"/>
      <c r="E882" s="14"/>
      <c r="F882" s="14"/>
      <c r="G882" s="15"/>
    </row>
    <row r="883" spans="4:7" ht="15.75">
      <c r="D883" s="13"/>
      <c r="E883" s="14"/>
      <c r="F883" s="14"/>
      <c r="G883" s="15"/>
    </row>
    <row r="884" spans="4:7" ht="15.75">
      <c r="D884" s="13"/>
      <c r="E884" s="14"/>
      <c r="F884" s="14"/>
      <c r="G884" s="15"/>
    </row>
    <row r="885" spans="4:7" ht="15.75">
      <c r="D885" s="13"/>
      <c r="E885" s="14"/>
      <c r="F885" s="14"/>
      <c r="G885" s="15"/>
    </row>
    <row r="886" spans="4:7" ht="15.75">
      <c r="D886" s="13"/>
      <c r="E886" s="14"/>
      <c r="F886" s="14"/>
      <c r="G886" s="15"/>
    </row>
    <row r="887" spans="4:7" ht="15.75">
      <c r="D887" s="13"/>
      <c r="E887" s="14"/>
      <c r="F887" s="14"/>
      <c r="G887" s="15"/>
    </row>
    <row r="888" spans="4:7" ht="15.75">
      <c r="D888" s="13"/>
      <c r="E888" s="14"/>
      <c r="F888" s="14"/>
      <c r="G888" s="15"/>
    </row>
    <row r="889" spans="4:7" ht="15.75">
      <c r="D889" s="13"/>
      <c r="E889" s="14"/>
      <c r="F889" s="14"/>
      <c r="G889" s="15"/>
    </row>
    <row r="890" spans="4:7" ht="15.75">
      <c r="D890" s="13"/>
      <c r="E890" s="14"/>
      <c r="F890" s="14"/>
      <c r="G890" s="15"/>
    </row>
    <row r="891" spans="4:7" ht="15.75">
      <c r="D891" s="13"/>
      <c r="E891" s="14"/>
      <c r="F891" s="14"/>
      <c r="G891" s="15"/>
    </row>
    <row r="892" spans="4:7" ht="15.75">
      <c r="D892" s="13"/>
      <c r="E892" s="14"/>
      <c r="F892" s="14"/>
      <c r="G892" s="15"/>
    </row>
    <row r="893" spans="4:7" ht="15.75">
      <c r="D893" s="13"/>
      <c r="E893" s="14"/>
      <c r="F893" s="14"/>
      <c r="G893" s="15"/>
    </row>
    <row r="894" spans="4:7" ht="15.75">
      <c r="D894" s="13"/>
      <c r="E894" s="14"/>
      <c r="F894" s="14"/>
      <c r="G894" s="15"/>
    </row>
    <row r="895" spans="4:7" ht="15.75">
      <c r="D895" s="13"/>
      <c r="E895" s="14"/>
      <c r="F895" s="14"/>
      <c r="G895" s="15"/>
    </row>
    <row r="896" spans="4:7" ht="15.75">
      <c r="D896" s="13"/>
      <c r="E896" s="14"/>
      <c r="F896" s="14"/>
      <c r="G896" s="15"/>
    </row>
    <row r="897" spans="4:7" ht="15.75">
      <c r="D897" s="13"/>
      <c r="E897" s="14"/>
      <c r="F897" s="14"/>
      <c r="G897" s="15"/>
    </row>
    <row r="898" spans="4:7" ht="15.75">
      <c r="D898" s="13"/>
      <c r="E898" s="14"/>
      <c r="F898" s="14"/>
      <c r="G898" s="15"/>
    </row>
    <row r="899" spans="4:7" ht="15.75">
      <c r="D899" s="13"/>
      <c r="E899" s="14"/>
      <c r="F899" s="14"/>
      <c r="G899" s="15"/>
    </row>
    <row r="900" spans="4:7" ht="15.75">
      <c r="D900" s="13"/>
      <c r="E900" s="14"/>
      <c r="F900" s="14"/>
      <c r="G900" s="15"/>
    </row>
    <row r="901" spans="4:7" ht="15.75">
      <c r="D901" s="13"/>
      <c r="E901" s="14"/>
      <c r="F901" s="14"/>
      <c r="G901" s="15"/>
    </row>
    <row r="902" spans="4:7" ht="15.75">
      <c r="D902" s="13"/>
      <c r="E902" s="14"/>
      <c r="F902" s="14"/>
      <c r="G902" s="15"/>
    </row>
    <row r="903" spans="4:7" ht="15.75">
      <c r="D903" s="13"/>
      <c r="E903" s="14"/>
      <c r="F903" s="14"/>
      <c r="G903" s="15"/>
    </row>
    <row r="904" spans="4:7" ht="15.75">
      <c r="D904" s="13"/>
      <c r="E904" s="14"/>
      <c r="F904" s="14"/>
      <c r="G904" s="15"/>
    </row>
    <row r="905" spans="4:7" ht="15.75">
      <c r="D905" s="13"/>
      <c r="E905" s="14"/>
      <c r="F905" s="14"/>
      <c r="G905" s="15"/>
    </row>
    <row r="906" spans="4:7" ht="15.75">
      <c r="D906" s="13"/>
      <c r="E906" s="14"/>
      <c r="F906" s="14"/>
      <c r="G906" s="15"/>
    </row>
    <row r="907" spans="4:7" ht="15.75">
      <c r="D907" s="13"/>
      <c r="E907" s="14"/>
      <c r="F907" s="14"/>
      <c r="G907" s="15"/>
    </row>
    <row r="908" spans="4:7" ht="15.75">
      <c r="D908" s="13"/>
      <c r="E908" s="14"/>
      <c r="F908" s="14"/>
      <c r="G908" s="15"/>
    </row>
    <row r="909" spans="4:7" ht="15.75">
      <c r="D909" s="13"/>
      <c r="E909" s="14"/>
      <c r="F909" s="14"/>
      <c r="G909" s="15"/>
    </row>
    <row r="910" spans="4:7" ht="15.75">
      <c r="D910" s="13"/>
      <c r="E910" s="14"/>
      <c r="F910" s="14"/>
      <c r="G910" s="15"/>
    </row>
    <row r="911" spans="4:7" ht="15.75">
      <c r="D911" s="13"/>
      <c r="E911" s="14"/>
      <c r="F911" s="14"/>
      <c r="G911" s="15"/>
    </row>
    <row r="912" spans="4:7" ht="15.75">
      <c r="D912" s="13"/>
      <c r="E912" s="14"/>
      <c r="F912" s="14"/>
      <c r="G912" s="15"/>
    </row>
    <row r="913" spans="4:7" ht="15.75">
      <c r="D913" s="13"/>
      <c r="E913" s="14"/>
      <c r="F913" s="14"/>
      <c r="G913" s="15"/>
    </row>
    <row r="914" spans="4:7" ht="15.75">
      <c r="D914" s="13"/>
      <c r="E914" s="14"/>
      <c r="F914" s="14"/>
      <c r="G914" s="15"/>
    </row>
    <row r="915" spans="4:7" ht="15.75">
      <c r="D915" s="13"/>
      <c r="E915" s="14"/>
      <c r="F915" s="14"/>
      <c r="G915" s="15"/>
    </row>
    <row r="916" spans="4:7" ht="15.75">
      <c r="D916" s="13"/>
      <c r="E916" s="14"/>
      <c r="F916" s="14"/>
      <c r="G916" s="15"/>
    </row>
    <row r="917" spans="4:7" ht="15.75">
      <c r="D917" s="13"/>
      <c r="E917" s="14"/>
      <c r="F917" s="14"/>
      <c r="G917" s="15"/>
    </row>
    <row r="918" spans="4:7" ht="15.75">
      <c r="D918" s="13"/>
      <c r="E918" s="14"/>
      <c r="F918" s="14"/>
      <c r="G918" s="15"/>
    </row>
    <row r="919" spans="4:7" ht="15.75">
      <c r="D919" s="13"/>
      <c r="E919" s="14"/>
      <c r="F919" s="14"/>
      <c r="G919" s="15"/>
    </row>
    <row r="920" spans="4:7" ht="15.75">
      <c r="D920" s="13"/>
      <c r="E920" s="14"/>
      <c r="F920" s="14"/>
      <c r="G920" s="15"/>
    </row>
    <row r="921" spans="4:7" ht="15.75">
      <c r="D921" s="13"/>
      <c r="E921" s="14"/>
      <c r="F921" s="14"/>
      <c r="G921" s="15"/>
    </row>
    <row r="922" spans="4:7" ht="15.75">
      <c r="D922" s="13"/>
      <c r="E922" s="14"/>
      <c r="F922" s="14"/>
      <c r="G922" s="15"/>
    </row>
    <row r="923" spans="4:7" ht="15.75">
      <c r="D923" s="13"/>
      <c r="E923" s="14"/>
      <c r="F923" s="14"/>
      <c r="G923" s="15"/>
    </row>
    <row r="924" spans="4:7" ht="15.75">
      <c r="D924" s="13"/>
      <c r="E924" s="14"/>
      <c r="F924" s="14"/>
      <c r="G924" s="15"/>
    </row>
    <row r="925" spans="4:7" ht="15.75">
      <c r="D925" s="13"/>
      <c r="E925" s="14"/>
      <c r="F925" s="14"/>
      <c r="G925" s="15"/>
    </row>
    <row r="926" spans="4:7" ht="15.75">
      <c r="D926" s="13"/>
      <c r="E926" s="14"/>
      <c r="F926" s="14"/>
      <c r="G926" s="15"/>
    </row>
    <row r="927" spans="4:7" ht="15.75">
      <c r="D927" s="13"/>
      <c r="E927" s="14"/>
      <c r="F927" s="14"/>
      <c r="G927" s="15"/>
    </row>
    <row r="928" spans="4:7" ht="15.75">
      <c r="D928" s="13"/>
      <c r="E928" s="14"/>
      <c r="F928" s="14"/>
      <c r="G928" s="15"/>
    </row>
    <row r="929" spans="4:7" ht="15.75">
      <c r="D929" s="13"/>
      <c r="E929" s="14"/>
      <c r="F929" s="14"/>
      <c r="G929" s="15"/>
    </row>
    <row r="930" spans="4:7" ht="15.75">
      <c r="D930" s="13"/>
      <c r="E930" s="14"/>
      <c r="F930" s="14"/>
      <c r="G930" s="15"/>
    </row>
    <row r="931" spans="4:7" ht="15.75">
      <c r="D931" s="13"/>
      <c r="E931" s="14"/>
      <c r="F931" s="14"/>
      <c r="G931" s="15"/>
    </row>
    <row r="932" spans="4:7" ht="15.75">
      <c r="D932" s="13"/>
      <c r="E932" s="14"/>
      <c r="F932" s="14"/>
      <c r="G932" s="15"/>
    </row>
    <row r="933" spans="4:7" ht="15.75">
      <c r="D933" s="13"/>
      <c r="E933" s="14"/>
      <c r="F933" s="14"/>
      <c r="G933" s="15"/>
    </row>
    <row r="934" spans="4:7" ht="15.75">
      <c r="D934" s="13"/>
      <c r="E934" s="14"/>
      <c r="F934" s="14"/>
      <c r="G934" s="15"/>
    </row>
    <row r="935" spans="4:7" ht="15.75">
      <c r="D935" s="13"/>
      <c r="E935" s="14"/>
      <c r="F935" s="14"/>
      <c r="G935" s="15"/>
    </row>
    <row r="936" spans="4:7" ht="15.75">
      <c r="D936" s="13"/>
      <c r="E936" s="14"/>
      <c r="F936" s="14"/>
      <c r="G936" s="15"/>
    </row>
    <row r="937" spans="4:7" ht="15.75">
      <c r="D937" s="13"/>
      <c r="E937" s="14"/>
      <c r="F937" s="14"/>
      <c r="G937" s="15"/>
    </row>
    <row r="938" spans="4:7" ht="15.75">
      <c r="D938" s="13"/>
      <c r="E938" s="14"/>
      <c r="F938" s="14"/>
      <c r="G938" s="15"/>
    </row>
    <row r="939" spans="4:7" ht="15.75">
      <c r="D939" s="13"/>
      <c r="E939" s="14"/>
      <c r="F939" s="14"/>
      <c r="G939" s="15"/>
    </row>
    <row r="940" spans="4:7" ht="15.75">
      <c r="D940" s="13"/>
      <c r="E940" s="14"/>
      <c r="F940" s="14"/>
      <c r="G940" s="15"/>
    </row>
    <row r="941" spans="4:7" ht="15.75">
      <c r="D941" s="13"/>
      <c r="E941" s="14"/>
      <c r="F941" s="14"/>
      <c r="G941" s="15"/>
    </row>
    <row r="942" spans="4:7" ht="15.75">
      <c r="D942" s="13"/>
      <c r="E942" s="14"/>
      <c r="F942" s="14"/>
      <c r="G942" s="15"/>
    </row>
    <row r="943" spans="4:7" ht="15.75">
      <c r="D943" s="13"/>
      <c r="E943" s="14"/>
      <c r="F943" s="14"/>
      <c r="G943" s="15"/>
    </row>
    <row r="944" spans="4:7" ht="15.75">
      <c r="D944" s="13"/>
      <c r="E944" s="14"/>
      <c r="F944" s="14"/>
      <c r="G944" s="15"/>
    </row>
    <row r="945" spans="4:7" ht="15.75">
      <c r="D945" s="13"/>
      <c r="E945" s="14"/>
      <c r="F945" s="14"/>
      <c r="G945" s="15"/>
    </row>
    <row r="946" spans="4:7" ht="15.75">
      <c r="D946" s="13"/>
      <c r="E946" s="14"/>
      <c r="F946" s="14"/>
      <c r="G946" s="15"/>
    </row>
    <row r="947" spans="4:7" ht="15.75">
      <c r="D947" s="13"/>
      <c r="E947" s="14"/>
      <c r="F947" s="14"/>
      <c r="G947" s="15"/>
    </row>
    <row r="948" spans="4:7" ht="15.75">
      <c r="D948" s="13"/>
      <c r="E948" s="14"/>
      <c r="F948" s="14"/>
      <c r="G948" s="15"/>
    </row>
    <row r="949" spans="4:7" ht="15.75">
      <c r="D949" s="13"/>
      <c r="E949" s="14"/>
      <c r="F949" s="14"/>
      <c r="G949" s="15"/>
    </row>
    <row r="950" spans="4:7" ht="15.75">
      <c r="D950" s="13"/>
      <c r="E950" s="14"/>
      <c r="F950" s="14"/>
      <c r="G950" s="15"/>
    </row>
    <row r="951" spans="4:7" ht="15.75">
      <c r="D951" s="13"/>
      <c r="E951" s="14"/>
      <c r="F951" s="14"/>
      <c r="G951" s="15"/>
    </row>
    <row r="952" spans="4:7" ht="15.75">
      <c r="D952" s="13"/>
      <c r="E952" s="14"/>
      <c r="F952" s="14"/>
      <c r="G952" s="15"/>
    </row>
    <row r="953" spans="4:7" ht="15.75">
      <c r="D953" s="13"/>
      <c r="E953" s="14"/>
      <c r="F953" s="14"/>
      <c r="G953" s="15"/>
    </row>
    <row r="954" spans="4:7" ht="15.75">
      <c r="D954" s="13"/>
      <c r="E954" s="14"/>
      <c r="F954" s="14"/>
      <c r="G954" s="15"/>
    </row>
    <row r="955" spans="4:7" ht="15.75">
      <c r="D955" s="13"/>
      <c r="E955" s="14"/>
      <c r="F955" s="14"/>
      <c r="G955" s="15"/>
    </row>
    <row r="956" spans="4:7" ht="15.75">
      <c r="D956" s="13"/>
      <c r="E956" s="14"/>
      <c r="F956" s="14"/>
      <c r="G956" s="15"/>
    </row>
    <row r="957" spans="4:7" ht="15.75">
      <c r="D957" s="13"/>
      <c r="E957" s="14"/>
      <c r="F957" s="14"/>
      <c r="G957" s="15"/>
    </row>
    <row r="958" spans="4:7" ht="15.75">
      <c r="D958" s="13"/>
      <c r="E958" s="14"/>
      <c r="F958" s="14"/>
      <c r="G958" s="15"/>
    </row>
    <row r="959" spans="4:7" ht="15.75">
      <c r="D959" s="13"/>
      <c r="E959" s="14"/>
      <c r="F959" s="14"/>
      <c r="G959" s="15"/>
    </row>
    <row r="960" spans="4:7" ht="15.75">
      <c r="D960" s="13"/>
      <c r="E960" s="14"/>
      <c r="F960" s="14"/>
      <c r="G960" s="15"/>
    </row>
    <row r="961" spans="4:7" ht="15.75">
      <c r="D961" s="13"/>
      <c r="E961" s="14"/>
      <c r="F961" s="14"/>
      <c r="G961" s="15"/>
    </row>
    <row r="962" spans="4:7" ht="15.75">
      <c r="D962" s="13"/>
      <c r="E962" s="14"/>
      <c r="F962" s="14"/>
      <c r="G962" s="15"/>
    </row>
    <row r="963" spans="4:7" ht="15.75">
      <c r="D963" s="13"/>
      <c r="E963" s="14"/>
      <c r="F963" s="14"/>
      <c r="G963" s="15"/>
    </row>
    <row r="964" spans="4:7" ht="15.75">
      <c r="D964" s="13"/>
      <c r="E964" s="14"/>
      <c r="F964" s="14"/>
      <c r="G964" s="15"/>
    </row>
    <row r="965" spans="4:7" ht="15.75">
      <c r="D965" s="13"/>
      <c r="E965" s="14"/>
      <c r="F965" s="14"/>
      <c r="G965" s="15"/>
    </row>
    <row r="966" spans="4:7" ht="15.75">
      <c r="D966" s="13"/>
      <c r="E966" s="14"/>
      <c r="F966" s="14"/>
      <c r="G966" s="15"/>
    </row>
    <row r="967" spans="4:7" ht="15.75">
      <c r="D967" s="13"/>
      <c r="E967" s="14"/>
      <c r="F967" s="14"/>
      <c r="G967" s="15"/>
    </row>
    <row r="968" spans="4:7" ht="15.75">
      <c r="D968" s="13"/>
      <c r="E968" s="14"/>
      <c r="F968" s="14"/>
      <c r="G968" s="15"/>
    </row>
    <row r="969" spans="4:7" ht="15.75">
      <c r="D969" s="13"/>
      <c r="E969" s="14"/>
      <c r="F969" s="14"/>
      <c r="G969" s="15"/>
    </row>
    <row r="970" spans="4:7" ht="15.75">
      <c r="D970" s="13"/>
      <c r="E970" s="14"/>
      <c r="F970" s="14"/>
      <c r="G970" s="15"/>
    </row>
    <row r="971" spans="4:7" ht="15.75">
      <c r="D971" s="13"/>
      <c r="E971" s="14"/>
      <c r="F971" s="14"/>
      <c r="G971" s="15"/>
    </row>
    <row r="972" spans="4:7" ht="15.75">
      <c r="D972" s="13"/>
      <c r="E972" s="14"/>
      <c r="F972" s="14"/>
      <c r="G972" s="15"/>
    </row>
    <row r="973" spans="4:7" ht="15.75">
      <c r="D973" s="13"/>
      <c r="E973" s="14"/>
      <c r="F973" s="14"/>
      <c r="G973" s="15"/>
    </row>
    <row r="974" spans="4:7" ht="15.75">
      <c r="D974" s="13"/>
      <c r="E974" s="14"/>
      <c r="F974" s="14"/>
      <c r="G974" s="15"/>
    </row>
    <row r="975" spans="4:7" ht="15.75">
      <c r="D975" s="13"/>
      <c r="E975" s="14"/>
      <c r="F975" s="14"/>
      <c r="G975" s="15"/>
    </row>
    <row r="976" spans="4:7" ht="15.75">
      <c r="D976" s="13"/>
      <c r="E976" s="14"/>
      <c r="F976" s="14"/>
      <c r="G976" s="15"/>
    </row>
    <row r="977" spans="4:7" ht="15.75">
      <c r="D977" s="13"/>
      <c r="E977" s="14"/>
      <c r="F977" s="14"/>
      <c r="G977" s="15"/>
    </row>
    <row r="978" spans="4:7" ht="15.75">
      <c r="D978" s="13"/>
      <c r="E978" s="14"/>
      <c r="F978" s="14"/>
      <c r="G978" s="15"/>
    </row>
    <row r="979" spans="4:7" ht="15.75">
      <c r="D979" s="13"/>
      <c r="E979" s="14"/>
      <c r="F979" s="14"/>
      <c r="G979" s="15"/>
    </row>
    <row r="980" spans="4:7" ht="15.75">
      <c r="D980" s="13"/>
      <c r="E980" s="14"/>
      <c r="F980" s="14"/>
      <c r="G980" s="15"/>
    </row>
    <row r="981" spans="4:7" ht="15.75">
      <c r="D981" s="13"/>
      <c r="E981" s="14"/>
      <c r="F981" s="14"/>
      <c r="G981" s="15"/>
    </row>
    <row r="982" spans="4:7" ht="15.75">
      <c r="D982" s="13"/>
      <c r="E982" s="14"/>
      <c r="F982" s="14"/>
      <c r="G982" s="15"/>
    </row>
    <row r="983" spans="4:7" ht="15.75">
      <c r="D983" s="13"/>
      <c r="E983" s="14"/>
      <c r="F983" s="14"/>
      <c r="G983" s="15"/>
    </row>
    <row r="984" spans="4:7" ht="15.75">
      <c r="D984" s="13"/>
      <c r="E984" s="14"/>
      <c r="F984" s="14"/>
      <c r="G984" s="15"/>
    </row>
  </sheetData>
  <sheetProtection/>
  <mergeCells count="26">
    <mergeCell ref="E517:E557"/>
    <mergeCell ref="E598:E609"/>
    <mergeCell ref="C333:C350"/>
    <mergeCell ref="C421:C483"/>
    <mergeCell ref="C517:C557"/>
    <mergeCell ref="C598:C609"/>
    <mergeCell ref="E6:E143"/>
    <mergeCell ref="E157:E168"/>
    <mergeCell ref="E180:E284"/>
    <mergeCell ref="E296:E305"/>
    <mergeCell ref="E333:E350"/>
    <mergeCell ref="E421:E483"/>
    <mergeCell ref="D1:I1"/>
    <mergeCell ref="D2:J2"/>
    <mergeCell ref="C6:C143"/>
    <mergeCell ref="C157:C168"/>
    <mergeCell ref="C180:C284"/>
    <mergeCell ref="C296:C305"/>
    <mergeCell ref="J517:J557"/>
    <mergeCell ref="J598:J609"/>
    <mergeCell ref="J6:J143"/>
    <mergeCell ref="J157:J168"/>
    <mergeCell ref="J180:J284"/>
    <mergeCell ref="J296:J305"/>
    <mergeCell ref="J333:J350"/>
    <mergeCell ref="J421:J483"/>
  </mergeCells>
  <printOptions/>
  <pageMargins left="0.57" right="0.7874015748031497" top="0.22" bottom="0.7874015748031497" header="0.2362204724409449" footer="0.5118110236220472"/>
  <pageSetup horizontalDpi="600" verticalDpi="600" orientation="portrait" paperSize="9" scale="75"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Шулакова</dc:creator>
  <cp:keywords/>
  <dc:description/>
  <cp:lastModifiedBy>adm-pc221</cp:lastModifiedBy>
  <cp:lastPrinted>2017-07-24T08:59:49Z</cp:lastPrinted>
  <dcterms:created xsi:type="dcterms:W3CDTF">2014-11-16T09:12:13Z</dcterms:created>
  <dcterms:modified xsi:type="dcterms:W3CDTF">2017-09-18T08:23:10Z</dcterms:modified>
  <cp:category/>
  <cp:version/>
  <cp:contentType/>
  <cp:contentStatus/>
</cp:coreProperties>
</file>