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showSheetTabs="0" xWindow="0" yWindow="0" windowWidth="19200" windowHeight="11490" activeTab="1"/>
  </bookViews>
  <sheets>
    <sheet name="Evaluation Version" sheetId="1" r:id="rId1"/>
    <sheet name="_1_ 14 - Труд_2016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20" i="2" l="1"/>
  <c r="K121" i="2" s="1"/>
  <c r="J120" i="2"/>
  <c r="I120" i="2"/>
  <c r="H120" i="2"/>
  <c r="G120" i="2"/>
  <c r="F120" i="2"/>
  <c r="E120" i="2"/>
  <c r="D120" i="2"/>
  <c r="D121" i="2" s="1"/>
  <c r="C120" i="2"/>
  <c r="K117" i="2"/>
  <c r="J117" i="2"/>
  <c r="J118" i="2" s="1"/>
  <c r="I117" i="2"/>
  <c r="I118" i="2" s="1"/>
  <c r="H117" i="2"/>
  <c r="H118" i="2" s="1"/>
  <c r="G117" i="2"/>
  <c r="F117" i="2"/>
  <c r="E117" i="2"/>
  <c r="E118" i="2" s="1"/>
  <c r="D117" i="2"/>
  <c r="D118" i="2" s="1"/>
  <c r="C117" i="2"/>
  <c r="K114" i="2"/>
  <c r="J114" i="2"/>
  <c r="J115" i="2" s="1"/>
  <c r="I114" i="2"/>
  <c r="H114" i="2"/>
  <c r="H115" i="2" s="1"/>
  <c r="G114" i="2"/>
  <c r="F114" i="2"/>
  <c r="E114" i="2"/>
  <c r="E115" i="2" s="1"/>
  <c r="D114" i="2"/>
  <c r="D115" i="2" s="1"/>
  <c r="C114" i="2"/>
  <c r="K111" i="2"/>
  <c r="K112" i="2" s="1"/>
  <c r="J111" i="2"/>
  <c r="J112" i="2" s="1"/>
  <c r="I111" i="2"/>
  <c r="H111" i="2"/>
  <c r="H112" i="2" s="1"/>
  <c r="G111" i="2"/>
  <c r="F111" i="2"/>
  <c r="E111" i="2"/>
  <c r="E112" i="2" s="1"/>
  <c r="D111" i="2"/>
  <c r="C111" i="2"/>
  <c r="K108" i="2"/>
  <c r="K109" i="2" s="1"/>
  <c r="J108" i="2"/>
  <c r="J109" i="2" s="1"/>
  <c r="I108" i="2"/>
  <c r="I109" i="2" s="1"/>
  <c r="H108" i="2"/>
  <c r="H109" i="2" s="1"/>
  <c r="G108" i="2"/>
  <c r="G109" i="2" s="1"/>
  <c r="F108" i="2"/>
  <c r="F109" i="2" s="1"/>
  <c r="E108" i="2"/>
  <c r="D108" i="2"/>
  <c r="D109" i="2" s="1"/>
  <c r="C108" i="2"/>
  <c r="K105" i="2"/>
  <c r="J105" i="2"/>
  <c r="J106" i="2" s="1"/>
  <c r="I105" i="2"/>
  <c r="I106" i="2" s="1"/>
  <c r="H105" i="2"/>
  <c r="H106" i="2" s="1"/>
  <c r="G105" i="2"/>
  <c r="F105" i="2"/>
  <c r="E105" i="2"/>
  <c r="E106" i="2" s="1"/>
  <c r="D105" i="2"/>
  <c r="D106" i="2" s="1"/>
  <c r="C105" i="2"/>
  <c r="F103" i="2"/>
  <c r="K102" i="2"/>
  <c r="K103" i="2" s="1"/>
  <c r="J102" i="2"/>
  <c r="J103" i="2" s="1"/>
  <c r="I102" i="2"/>
  <c r="I103" i="2" s="1"/>
  <c r="H102" i="2"/>
  <c r="H103" i="2" s="1"/>
  <c r="G102" i="2"/>
  <c r="G103" i="2" s="1"/>
  <c r="F102" i="2"/>
  <c r="E102" i="2"/>
  <c r="E103" i="2" s="1"/>
  <c r="D102" i="2"/>
  <c r="D103" i="2" s="1"/>
  <c r="C102" i="2"/>
  <c r="K99" i="2"/>
  <c r="K100" i="2" s="1"/>
  <c r="J99" i="2"/>
  <c r="J100" i="2" s="1"/>
  <c r="I99" i="2"/>
  <c r="H99" i="2"/>
  <c r="H100" i="2" s="1"/>
  <c r="G99" i="2"/>
  <c r="F99" i="2"/>
  <c r="E99" i="2"/>
  <c r="E100" i="2" s="1"/>
  <c r="D99" i="2"/>
  <c r="C99" i="2"/>
  <c r="K96" i="2"/>
  <c r="J96" i="2"/>
  <c r="I96" i="2"/>
  <c r="H96" i="2"/>
  <c r="G96" i="2"/>
  <c r="F96" i="2"/>
  <c r="E96" i="2"/>
  <c r="D96" i="2"/>
  <c r="D97" i="2" s="1"/>
  <c r="C96" i="2"/>
  <c r="K93" i="2"/>
  <c r="J93" i="2"/>
  <c r="J94" i="2" s="1"/>
  <c r="I93" i="2"/>
  <c r="I94" i="2" s="1"/>
  <c r="H93" i="2"/>
  <c r="H94" i="2" s="1"/>
  <c r="G93" i="2"/>
  <c r="F93" i="2"/>
  <c r="E93" i="2"/>
  <c r="E94" i="2" s="1"/>
  <c r="D93" i="2"/>
  <c r="D94" i="2" s="1"/>
  <c r="C93" i="2"/>
  <c r="F91" i="2"/>
  <c r="K90" i="2"/>
  <c r="K91" i="2" s="1"/>
  <c r="J90" i="2"/>
  <c r="J91" i="2" s="1"/>
  <c r="I90" i="2"/>
  <c r="I91" i="2" s="1"/>
  <c r="H90" i="2"/>
  <c r="H91" i="2" s="1"/>
  <c r="G90" i="2"/>
  <c r="G91" i="2" s="1"/>
  <c r="F90" i="2"/>
  <c r="E90" i="2"/>
  <c r="E91" i="2" s="1"/>
  <c r="D90" i="2"/>
  <c r="D91" i="2" s="1"/>
  <c r="C90" i="2"/>
  <c r="K87" i="2"/>
  <c r="K88" i="2" s="1"/>
  <c r="J87" i="2"/>
  <c r="J88" i="2" s="1"/>
  <c r="I87" i="2"/>
  <c r="H87" i="2"/>
  <c r="H88" i="2" s="1"/>
  <c r="G87" i="2"/>
  <c r="G88" i="2" s="1"/>
  <c r="F87" i="2"/>
  <c r="F88" i="2" s="1"/>
  <c r="E87" i="2"/>
  <c r="E88" i="2" s="1"/>
  <c r="D87" i="2"/>
  <c r="C87" i="2"/>
  <c r="K84" i="2"/>
  <c r="K85" i="2" s="1"/>
  <c r="J84" i="2"/>
  <c r="J85" i="2" s="1"/>
  <c r="I84" i="2"/>
  <c r="I85" i="2" s="1"/>
  <c r="H84" i="2"/>
  <c r="H85" i="2" s="1"/>
  <c r="G84" i="2"/>
  <c r="F84" i="2"/>
  <c r="E84" i="2"/>
  <c r="D84" i="2"/>
  <c r="D85" i="2" s="1"/>
  <c r="C84" i="2"/>
  <c r="K81" i="2"/>
  <c r="J81" i="2"/>
  <c r="J82" i="2" s="1"/>
  <c r="I81" i="2"/>
  <c r="I82" i="2" s="1"/>
  <c r="H81" i="2"/>
  <c r="H82" i="2" s="1"/>
  <c r="G81" i="2"/>
  <c r="F81" i="2"/>
  <c r="E81" i="2"/>
  <c r="E82" i="2" s="1"/>
  <c r="D81" i="2"/>
  <c r="D82" i="2" s="1"/>
  <c r="C81" i="2"/>
  <c r="K78" i="2"/>
  <c r="J78" i="2"/>
  <c r="I78" i="2"/>
  <c r="H78" i="2"/>
  <c r="G78" i="2"/>
  <c r="F78" i="2"/>
  <c r="E78" i="2"/>
  <c r="E79" i="2" s="1"/>
  <c r="D78" i="2"/>
  <c r="D79" i="2" s="1"/>
  <c r="C78" i="2"/>
  <c r="K75" i="2"/>
  <c r="K76" i="2" s="1"/>
  <c r="J75" i="2"/>
  <c r="J76" i="2" s="1"/>
  <c r="I75" i="2"/>
  <c r="H75" i="2"/>
  <c r="H76" i="2" s="1"/>
  <c r="G75" i="2"/>
  <c r="G76" i="2" s="1"/>
  <c r="F75" i="2"/>
  <c r="E75" i="2"/>
  <c r="E76" i="2" s="1"/>
  <c r="D75" i="2"/>
  <c r="C75" i="2"/>
  <c r="K72" i="2"/>
  <c r="J72" i="2"/>
  <c r="I72" i="2"/>
  <c r="H72" i="2"/>
  <c r="G72" i="2"/>
  <c r="G73" i="2" s="1"/>
  <c r="F72" i="2"/>
  <c r="E72" i="2"/>
  <c r="D72" i="2"/>
  <c r="D73" i="2" s="1"/>
  <c r="C72" i="2"/>
  <c r="K69" i="2"/>
  <c r="J69" i="2"/>
  <c r="J70" i="2" s="1"/>
  <c r="I69" i="2"/>
  <c r="I70" i="2" s="1"/>
  <c r="H69" i="2"/>
  <c r="H70" i="2" s="1"/>
  <c r="G69" i="2"/>
  <c r="F69" i="2"/>
  <c r="E69" i="2"/>
  <c r="E70" i="2" s="1"/>
  <c r="D69" i="2"/>
  <c r="D70" i="2" s="1"/>
  <c r="C69" i="2"/>
  <c r="K64" i="2"/>
  <c r="K65" i="2" s="1"/>
  <c r="J64" i="2"/>
  <c r="J65" i="2" s="1"/>
  <c r="I64" i="2"/>
  <c r="H64" i="2"/>
  <c r="H65" i="2" s="1"/>
  <c r="G64" i="2"/>
  <c r="F64" i="2"/>
  <c r="E64" i="2"/>
  <c r="E65" i="2" s="1"/>
  <c r="D64" i="2"/>
  <c r="D65" i="2" s="1"/>
  <c r="C64" i="2"/>
  <c r="K62" i="2"/>
  <c r="K63" i="2" s="1"/>
  <c r="J62" i="2"/>
  <c r="J63" i="2" s="1"/>
  <c r="I62" i="2"/>
  <c r="H62" i="2"/>
  <c r="G62" i="2"/>
  <c r="F62" i="2"/>
  <c r="H63" i="2" s="1"/>
  <c r="E62" i="2"/>
  <c r="E63" i="2" s="1"/>
  <c r="D62" i="2"/>
  <c r="D63" i="2" s="1"/>
  <c r="C62" i="2"/>
  <c r="K59" i="2"/>
  <c r="J59" i="2"/>
  <c r="J60" i="2" s="1"/>
  <c r="I59" i="2"/>
  <c r="H59" i="2"/>
  <c r="G59" i="2"/>
  <c r="F59" i="2"/>
  <c r="E59" i="2"/>
  <c r="E60" i="2" s="1"/>
  <c r="D59" i="2"/>
  <c r="D60" i="2" s="1"/>
  <c r="C59" i="2"/>
  <c r="K36" i="2"/>
  <c r="J36" i="2"/>
  <c r="J30" i="2" s="1"/>
  <c r="I36" i="2"/>
  <c r="I66" i="2" s="1"/>
  <c r="H36" i="2"/>
  <c r="H66" i="2" s="1"/>
  <c r="G36" i="2"/>
  <c r="F36" i="2"/>
  <c r="F30" i="2" s="1"/>
  <c r="F55" i="2" s="1"/>
  <c r="E36" i="2"/>
  <c r="E66" i="2" s="1"/>
  <c r="D36" i="2"/>
  <c r="D66" i="2" s="1"/>
  <c r="C36" i="2"/>
  <c r="K73" i="2" l="1"/>
  <c r="J73" i="2"/>
  <c r="I73" i="2"/>
  <c r="H121" i="2"/>
  <c r="H73" i="2"/>
  <c r="F66" i="2"/>
  <c r="F67" i="2" s="1"/>
  <c r="I60" i="2"/>
  <c r="H60" i="2"/>
  <c r="K97" i="2"/>
  <c r="J97" i="2"/>
  <c r="I97" i="2"/>
  <c r="H97" i="2"/>
  <c r="J66" i="2"/>
  <c r="I30" i="2"/>
  <c r="I55" i="2" s="1"/>
  <c r="K79" i="2"/>
  <c r="J79" i="2"/>
  <c r="J67" i="2"/>
  <c r="I79" i="2"/>
  <c r="H79" i="2"/>
  <c r="J121" i="2"/>
  <c r="I121" i="2"/>
  <c r="K115" i="2"/>
  <c r="I115" i="2"/>
  <c r="I63" i="2"/>
  <c r="G115" i="2"/>
  <c r="F115" i="2"/>
  <c r="F112" i="2"/>
  <c r="G112" i="2"/>
  <c r="F121" i="2"/>
  <c r="G121" i="2"/>
  <c r="F97" i="2"/>
  <c r="G97" i="2"/>
  <c r="F79" i="2"/>
  <c r="G79" i="2"/>
  <c r="F76" i="2"/>
  <c r="F100" i="2"/>
  <c r="G100" i="2"/>
  <c r="F85" i="2"/>
  <c r="G85" i="2"/>
  <c r="F73" i="2"/>
  <c r="E30" i="2"/>
  <c r="E55" i="2" s="1"/>
  <c r="F56" i="2" s="1"/>
  <c r="G65" i="2"/>
  <c r="F60" i="2"/>
  <c r="F65" i="2"/>
  <c r="F63" i="2"/>
  <c r="G63" i="2"/>
  <c r="H30" i="2"/>
  <c r="J31" i="2" s="1"/>
  <c r="E67" i="2"/>
  <c r="G60" i="2"/>
  <c r="K60" i="2"/>
  <c r="I65" i="2"/>
  <c r="F70" i="2"/>
  <c r="D76" i="2"/>
  <c r="F82" i="2"/>
  <c r="D88" i="2"/>
  <c r="F94" i="2"/>
  <c r="D100" i="2"/>
  <c r="F106" i="2"/>
  <c r="D112" i="2"/>
  <c r="F118" i="2"/>
  <c r="D30" i="2"/>
  <c r="J55" i="2"/>
  <c r="G70" i="2"/>
  <c r="K70" i="2"/>
  <c r="I76" i="2"/>
  <c r="G82" i="2"/>
  <c r="K82" i="2"/>
  <c r="I88" i="2"/>
  <c r="G94" i="2"/>
  <c r="K94" i="2"/>
  <c r="I100" i="2"/>
  <c r="G106" i="2"/>
  <c r="K106" i="2"/>
  <c r="I112" i="2"/>
  <c r="G118" i="2"/>
  <c r="K118" i="2"/>
  <c r="C30" i="2"/>
  <c r="C55" i="2" s="1"/>
  <c r="C66" i="2"/>
  <c r="D67" i="2" s="1"/>
  <c r="G30" i="2"/>
  <c r="G66" i="2"/>
  <c r="G67" i="2" s="1"/>
  <c r="K30" i="2"/>
  <c r="K66" i="2"/>
  <c r="K67" i="2" s="1"/>
  <c r="E73" i="2"/>
  <c r="E85" i="2"/>
  <c r="E97" i="2"/>
  <c r="E109" i="2"/>
  <c r="E121" i="2"/>
  <c r="H67" i="2" l="1"/>
  <c r="F31" i="2"/>
  <c r="G31" i="2"/>
  <c r="G55" i="2"/>
  <c r="I31" i="2"/>
  <c r="H55" i="2"/>
  <c r="H56" i="2" s="1"/>
  <c r="H31" i="2"/>
  <c r="I67" i="2"/>
  <c r="K31" i="2"/>
  <c r="K55" i="2"/>
  <c r="K56" i="2" s="1"/>
  <c r="D55" i="2"/>
  <c r="D31" i="2"/>
  <c r="E31" i="2"/>
  <c r="J56" i="2" l="1"/>
  <c r="D56" i="2"/>
  <c r="E56" i="2"/>
  <c r="G56" i="2"/>
  <c r="I56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<sst xmlns="http://schemas.openxmlformats.org/spreadsheetml/2006/main" count="397" uniqueCount="49">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</sst>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"/>
  </numFmts>
  <fonts count="15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u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6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4" borderId="7" xfId="0" applyNumberFormat="1" applyFont="1" applyFill="1" applyBorder="1" applyAlignment="1" applyProtection="1">
      <alignment horizontal="center" vertical="top"/>
    </xf>
    <xf numFmtId="165" fontId="8" fillId="4" borderId="8" xfId="0" applyNumberFormat="1" applyFont="1" applyFill="1" applyBorder="1" applyAlignment="1" applyProtection="1">
      <alignment horizontal="center" vertical="top"/>
    </xf>
    <xf numFmtId="165" fontId="8" fillId="4" borderId="9" xfId="0" applyNumberFormat="1" applyFont="1" applyFill="1" applyBorder="1" applyAlignment="1" applyProtection="1">
      <alignment horizontal="center" vertical="top"/>
    </xf>
    <xf numFmtId="164" fontId="8" fillId="3" borderId="7" xfId="0" applyNumberFormat="1" applyFont="1" applyFill="1" applyBorder="1" applyAlignment="1" applyProtection="1">
      <alignment horizontal="center" vertical="top"/>
    </xf>
    <xf numFmtId="164" fontId="8" fillId="3" borderId="8" xfId="0" applyNumberFormat="1" applyFont="1" applyFill="1" applyBorder="1" applyAlignment="1" applyProtection="1">
      <alignment horizontal="center" vertical="top"/>
    </xf>
    <xf numFmtId="164" fontId="8" fillId="3" borderId="9" xfId="0" applyNumberFormat="1" applyFont="1" applyFill="1" applyBorder="1" applyAlignment="1" applyProtection="1">
      <alignment horizontal="center" vertical="top"/>
    </xf>
    <xf numFmtId="0" fontId="4" fillId="5" borderId="0" xfId="0" applyFont="1" applyFill="1" applyAlignment="1" applyProtection="1">
      <alignment vertical="top"/>
    </xf>
    <xf numFmtId="0" fontId="10" fillId="6" borderId="1" xfId="0" applyFont="1" applyFill="1" applyBorder="1" applyAlignment="1" applyProtection="1">
      <alignment horizontal="left" vertical="center" wrapText="1" shrinkToFit="1"/>
    </xf>
    <xf numFmtId="0" fontId="10" fillId="6" borderId="1" xfId="0" applyFont="1" applyFill="1" applyBorder="1" applyAlignment="1" applyProtection="1">
      <alignment horizontal="center" vertical="center" wrapText="1" shrinkToFit="1"/>
    </xf>
    <xf numFmtId="165" fontId="11" fillId="6" borderId="2" xfId="0" applyNumberFormat="1" applyFont="1" applyFill="1" applyBorder="1" applyAlignment="1" applyProtection="1">
      <alignment horizontal="center" vertical="top" wrapText="1"/>
    </xf>
    <xf numFmtId="165" fontId="11" fillId="6" borderId="3" xfId="0" applyNumberFormat="1" applyFont="1" applyFill="1" applyBorder="1" applyAlignment="1" applyProtection="1">
      <alignment horizontal="center" vertical="top" wrapText="1"/>
    </xf>
    <xf numFmtId="0" fontId="6" fillId="4" borderId="6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 applyProtection="1">
      <alignment horizontal="center" vertical="top"/>
    </xf>
    <xf numFmtId="165" fontId="8" fillId="4" borderId="14" xfId="0" applyNumberFormat="1" applyFont="1" applyFill="1" applyBorder="1" applyAlignment="1" applyProtection="1">
      <alignment horizontal="center" vertical="top"/>
    </xf>
    <xf numFmtId="165" fontId="8" fillId="4" borderId="15" xfId="0" applyNumberFormat="1" applyFont="1" applyFill="1" applyBorder="1" applyAlignment="1" applyProtection="1">
      <alignment horizontal="center" vertical="top"/>
    </xf>
    <xf numFmtId="164" fontId="8" fillId="3" borderId="13" xfId="0" applyNumberFormat="1" applyFont="1" applyFill="1" applyBorder="1" applyAlignment="1" applyProtection="1">
      <alignment horizontal="center" vertical="top"/>
    </xf>
    <xf numFmtId="164" fontId="8" fillId="3" borderId="14" xfId="0" applyNumberFormat="1" applyFont="1" applyFill="1" applyBorder="1" applyAlignment="1" applyProtection="1">
      <alignment horizontal="center" vertical="top"/>
    </xf>
    <xf numFmtId="164" fontId="8" fillId="3" borderId="15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 wrapText="1"/>
    </xf>
    <xf numFmtId="165" fontId="12" fillId="5" borderId="4" xfId="0" applyNumberFormat="1" applyFont="1" applyFill="1" applyBorder="1" applyAlignment="1" applyProtection="1">
      <alignment horizontal="center" vertical="top" wrapText="1"/>
    </xf>
    <xf numFmtId="165" fontId="12" fillId="5" borderId="2" xfId="0" applyNumberFormat="1" applyFont="1" applyFill="1" applyBorder="1" applyAlignment="1" applyProtection="1">
      <alignment horizontal="center" vertical="top" wrapText="1"/>
    </xf>
    <xf numFmtId="0" fontId="8" fillId="0" borderId="19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top"/>
    </xf>
    <xf numFmtId="0" fontId="8" fillId="0" borderId="21" xfId="0" applyFont="1" applyBorder="1" applyAlignment="1" applyProtection="1">
      <alignment horizontal="center" vertical="top"/>
    </xf>
    <xf numFmtId="0" fontId="8" fillId="0" borderId="19" xfId="0" applyFont="1" applyBorder="1" applyAlignment="1" applyProtection="1">
      <alignment horizontal="center" vertical="top"/>
    </xf>
    <xf numFmtId="0" fontId="10" fillId="6" borderId="5" xfId="0" applyFont="1" applyFill="1" applyBorder="1" applyAlignment="1" applyProtection="1">
      <alignment horizontal="left" vertical="center" wrapText="1" shrinkToFit="1"/>
    </xf>
    <xf numFmtId="0" fontId="10" fillId="6" borderId="5" xfId="0" applyFont="1" applyFill="1" applyBorder="1" applyAlignment="1" applyProtection="1">
      <alignment horizontal="center" vertical="center" wrapText="1" shrinkToFit="1"/>
    </xf>
    <xf numFmtId="165" fontId="11" fillId="6" borderId="10" xfId="0" applyNumberFormat="1" applyFont="1" applyFill="1" applyBorder="1" applyAlignment="1" applyProtection="1">
      <alignment horizontal="center" vertical="top" wrapText="1"/>
    </xf>
    <xf numFmtId="165" fontId="11" fillId="6" borderId="11" xfId="0" applyNumberFormat="1" applyFont="1" applyFill="1" applyBorder="1" applyAlignment="1" applyProtection="1">
      <alignment horizontal="center" vertical="top" wrapText="1"/>
    </xf>
    <xf numFmtId="165" fontId="12" fillId="5" borderId="12" xfId="0" applyNumberFormat="1" applyFont="1" applyFill="1" applyBorder="1" applyAlignment="1" applyProtection="1">
      <alignment horizontal="center" vertical="top" wrapText="1"/>
    </xf>
    <xf numFmtId="165" fontId="12" fillId="5" borderId="10" xfId="0" applyNumberFormat="1" applyFont="1" applyFill="1" applyBorder="1" applyAlignment="1" applyProtection="1">
      <alignment horizontal="center" vertical="top" wrapText="1"/>
    </xf>
    <xf numFmtId="37" fontId="8" fillId="8" borderId="3" xfId="0" applyNumberFormat="1" applyFont="1" applyFill="1" applyBorder="1" applyAlignment="1" applyProtection="1">
      <alignment horizontal="center" vertical="top"/>
    </xf>
    <xf numFmtId="37" fontId="8" fillId="8" borderId="4" xfId="0" applyNumberFormat="1" applyFont="1" applyFill="1" applyBorder="1" applyAlignment="1" applyProtection="1">
      <alignment horizontal="center" vertical="top"/>
    </xf>
    <xf numFmtId="37" fontId="8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11" xfId="0" applyNumberFormat="1" applyFont="1" applyFill="1" applyBorder="1" applyAlignment="1" applyProtection="1">
      <alignment horizontal="center" vertical="top"/>
    </xf>
    <xf numFmtId="164" fontId="4" fillId="8" borderId="12" xfId="0" applyNumberFormat="1" applyFont="1" applyFill="1" applyBorder="1" applyAlignment="1" applyProtection="1">
      <alignment horizontal="center" vertical="top"/>
    </xf>
    <xf numFmtId="164" fontId="4" fillId="8" borderId="10" xfId="0" applyNumberFormat="1" applyFont="1" applyFill="1" applyBorder="1" applyAlignment="1" applyProtection="1">
      <alignment horizontal="center" vertical="top"/>
    </xf>
    <xf numFmtId="2" fontId="3" fillId="5" borderId="23" xfId="0" applyNumberFormat="1" applyFont="1" applyFill="1" applyBorder="1" applyAlignment="1" applyProtection="1">
      <alignment horizontal="center" vertical="top"/>
    </xf>
    <xf numFmtId="0" fontId="13" fillId="7" borderId="6" xfId="0" applyFont="1" applyFill="1" applyBorder="1" applyAlignment="1" applyProtection="1">
      <alignment vertical="top" wrapText="1"/>
    </xf>
    <xf numFmtId="0" fontId="7" fillId="4" borderId="22" xfId="0" applyFont="1" applyFill="1" applyBorder="1" applyAlignment="1" applyProtection="1">
      <alignment vertical="top"/>
    </xf>
    <xf numFmtId="2" fontId="4" fillId="5" borderId="1" xfId="0" applyNumberFormat="1" applyFont="1" applyFill="1" applyBorder="1" applyAlignment="1" applyProtection="1">
      <alignment horizontal="center" vertical="top"/>
    </xf>
    <xf numFmtId="2" fontId="4" fillId="5" borderId="5" xfId="0" applyNumberFormat="1" applyFont="1" applyFill="1" applyBorder="1" applyAlignment="1" applyProtection="1">
      <alignment horizontal="center" vertical="top"/>
    </xf>
    <xf numFmtId="2" fontId="4" fillId="5" borderId="6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 applyProtection="1">
      <alignment horizontal="center" vertical="top"/>
    </xf>
    <xf numFmtId="2" fontId="4" fillId="5" borderId="16" xfId="0" applyNumberFormat="1" applyFont="1" applyFill="1" applyBorder="1" applyAlignment="1" applyProtection="1">
      <alignment horizontal="center" vertical="top"/>
    </xf>
    <xf numFmtId="164" fontId="4" fillId="2" borderId="3" xfId="0" applyNumberFormat="1" applyFont="1" applyFill="1" applyBorder="1" applyAlignment="1" applyProtection="1">
      <alignment horizontal="center" vertical="top"/>
    </xf>
    <xf numFmtId="164" fontId="4" fillId="2" borderId="4" xfId="0" applyNumberFormat="1" applyFont="1" applyFill="1" applyBorder="1" applyAlignment="1" applyProtection="1">
      <alignment horizontal="center" vertical="top"/>
    </xf>
    <xf numFmtId="3" fontId="4" fillId="2" borderId="2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 applyProtection="1">
      <alignment horizontal="center" vertical="top"/>
    </xf>
    <xf numFmtId="3" fontId="4" fillId="2" borderId="4" xfId="0" applyNumberFormat="1" applyFont="1" applyFill="1" applyBorder="1" applyAlignment="1" applyProtection="1">
      <alignment horizontal="center" vertical="top"/>
    </xf>
    <xf numFmtId="164" fontId="9" fillId="2" borderId="2" xfId="0" applyNumberFormat="1" applyFont="1" applyFill="1" applyBorder="1" applyAlignment="1" applyProtection="1">
      <alignment horizontal="center" vertical="top"/>
    </xf>
    <xf numFmtId="164" fontId="4" fillId="2" borderId="10" xfId="0" applyNumberFormat="1" applyFont="1" applyFill="1" applyBorder="1" applyAlignment="1" applyProtection="1">
      <alignment horizontal="center" vertical="top"/>
    </xf>
    <xf numFmtId="164" fontId="4" fillId="2" borderId="11" xfId="0" applyNumberFormat="1" applyFont="1" applyFill="1" applyBorder="1" applyAlignment="1" applyProtection="1">
      <alignment horizontal="center" vertical="top"/>
    </xf>
    <xf numFmtId="164" fontId="4" fillId="2" borderId="12" xfId="0" applyNumberFormat="1" applyFont="1" applyFill="1" applyBorder="1" applyAlignment="1" applyProtection="1">
      <alignment horizontal="center" vertical="top"/>
    </xf>
    <xf numFmtId="2" fontId="4" fillId="5" borderId="24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0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tabSelected="1" zoomScaleNormal="100" workbookViewId="0">
      <pane ySplit="3" topLeftCell="A13" activePane="bottomLeft" state="frozen"/>
      <selection pane="bottomLeft" activeCell="L38" sqref="L38"/>
    </sheetView>
  </sheetViews>
  <sheetFormatPr defaultColWidth="8.1640625" defaultRowHeight="11.25" customHeight="1" x14ac:dyDescent="0.2"/>
  <cols>
    <col min="1" max="1" width="39.5" style="3" customWidth="1"/>
    <col min="2" max="2" width="23.1640625" style="4" customWidth="1"/>
    <col min="3" max="3" width="11.1640625" style="5" customWidth="1"/>
    <col min="4" max="4" width="10.6640625" style="5" customWidth="1"/>
    <col min="5" max="5" width="10.5" style="5" customWidth="1"/>
    <col min="6" max="7" width="10.83203125" style="5" customWidth="1"/>
    <col min="8" max="11" width="11.1640625" style="5" customWidth="1"/>
    <col min="12" max="12" width="31.33203125" style="29" customWidth="1"/>
  </cols>
  <sheetData>
    <row r="1" spans="1:12" s="1" customFormat="1" ht="11.25" customHeight="1" x14ac:dyDescent="0.15">
      <c r="A1" s="91" t="s">
        <v>2</v>
      </c>
      <c r="B1" s="99" t="s">
        <v>3</v>
      </c>
      <c r="C1" s="43" t="s">
        <v>4</v>
      </c>
      <c r="D1" s="44" t="s">
        <v>4</v>
      </c>
      <c r="E1" s="45" t="s">
        <v>5</v>
      </c>
      <c r="F1" s="94" t="s">
        <v>6</v>
      </c>
      <c r="G1" s="95"/>
      <c r="H1" s="95"/>
      <c r="I1" s="95"/>
      <c r="J1" s="95"/>
      <c r="K1" s="96"/>
      <c r="L1" s="88" t="s">
        <v>7</v>
      </c>
    </row>
    <row r="2" spans="1:12" s="1" customFormat="1" ht="11.25" customHeight="1" x14ac:dyDescent="0.15">
      <c r="A2" s="92"/>
      <c r="B2" s="100"/>
      <c r="C2" s="92">
        <v>2022</v>
      </c>
      <c r="D2" s="104">
        <v>2023</v>
      </c>
      <c r="E2" s="102">
        <v>2024</v>
      </c>
      <c r="F2" s="97">
        <v>2025</v>
      </c>
      <c r="G2" s="98"/>
      <c r="H2" s="97">
        <v>2026</v>
      </c>
      <c r="I2" s="98"/>
      <c r="J2" s="97">
        <v>2027</v>
      </c>
      <c r="K2" s="98"/>
      <c r="L2" s="89"/>
    </row>
    <row r="3" spans="1:12" s="1" customFormat="1" ht="11.25" customHeight="1" x14ac:dyDescent="0.15">
      <c r="A3" s="93"/>
      <c r="B3" s="101"/>
      <c r="C3" s="93"/>
      <c r="D3" s="105"/>
      <c r="E3" s="103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90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70"/>
    </row>
    <row r="5" spans="1:12" s="1" customFormat="1" ht="36" customHeight="1" x14ac:dyDescent="0.15">
      <c r="A5" s="34" t="s">
        <v>11</v>
      </c>
      <c r="B5" s="35" t="s">
        <v>12</v>
      </c>
      <c r="C5" s="61">
        <v>6667.8</v>
      </c>
      <c r="D5" s="61">
        <v>6781</v>
      </c>
      <c r="E5" s="62">
        <v>6811</v>
      </c>
      <c r="F5" s="63">
        <v>6833</v>
      </c>
      <c r="G5" s="62">
        <v>6856</v>
      </c>
      <c r="H5" s="63">
        <v>6857</v>
      </c>
      <c r="I5" s="62">
        <v>6882</v>
      </c>
      <c r="J5" s="63">
        <v>6882</v>
      </c>
      <c r="K5" s="62">
        <v>6908</v>
      </c>
      <c r="L5" s="71" t="s">
        <v>13</v>
      </c>
    </row>
    <row r="6" spans="1:12" ht="11.25" customHeight="1" x14ac:dyDescent="0.15">
      <c r="A6" s="72" t="s">
        <v>14</v>
      </c>
      <c r="B6" s="36" t="s">
        <v>15</v>
      </c>
      <c r="C6" s="61"/>
      <c r="D6" s="61"/>
      <c r="E6" s="62"/>
      <c r="F6" s="63"/>
      <c r="G6" s="62"/>
      <c r="H6" s="63"/>
      <c r="I6" s="62"/>
      <c r="J6" s="63"/>
      <c r="K6" s="62"/>
      <c r="L6" s="73"/>
    </row>
    <row r="7" spans="1:12" ht="11.25" customHeight="1" x14ac:dyDescent="0.15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73"/>
    </row>
    <row r="8" spans="1:12" ht="19.5" customHeight="1" x14ac:dyDescent="0.15">
      <c r="A8" s="14" t="s">
        <v>17</v>
      </c>
      <c r="B8" s="7" t="s">
        <v>12</v>
      </c>
      <c r="C8" s="64">
        <v>1033</v>
      </c>
      <c r="D8" s="64">
        <v>1048</v>
      </c>
      <c r="E8" s="65">
        <v>1050</v>
      </c>
      <c r="F8" s="66">
        <v>1052</v>
      </c>
      <c r="G8" s="65">
        <v>1054</v>
      </c>
      <c r="H8" s="66">
        <v>1054</v>
      </c>
      <c r="I8" s="65">
        <v>1056</v>
      </c>
      <c r="J8" s="66">
        <v>1056</v>
      </c>
      <c r="K8" s="65">
        <v>1058</v>
      </c>
      <c r="L8" s="73"/>
    </row>
    <row r="9" spans="1:12" ht="29.25" customHeight="1" x14ac:dyDescent="0.15">
      <c r="A9" s="13" t="s">
        <v>18</v>
      </c>
      <c r="B9" s="7" t="s">
        <v>12</v>
      </c>
      <c r="C9" s="64">
        <v>810</v>
      </c>
      <c r="D9" s="64">
        <v>822</v>
      </c>
      <c r="E9" s="65">
        <v>823</v>
      </c>
      <c r="F9" s="66">
        <v>824</v>
      </c>
      <c r="G9" s="65">
        <v>825</v>
      </c>
      <c r="H9" s="66">
        <v>825</v>
      </c>
      <c r="I9" s="65">
        <v>826</v>
      </c>
      <c r="J9" s="66">
        <v>826</v>
      </c>
      <c r="K9" s="65">
        <v>827</v>
      </c>
      <c r="L9" s="73"/>
    </row>
    <row r="10" spans="1:12" ht="11.25" customHeight="1" x14ac:dyDescent="0.15">
      <c r="A10" s="13" t="s">
        <v>19</v>
      </c>
      <c r="B10" s="7" t="s">
        <v>12</v>
      </c>
      <c r="C10" s="64">
        <v>223</v>
      </c>
      <c r="D10" s="64">
        <v>226</v>
      </c>
      <c r="E10" s="65">
        <v>227</v>
      </c>
      <c r="F10" s="66">
        <v>228</v>
      </c>
      <c r="G10" s="65">
        <v>229</v>
      </c>
      <c r="H10" s="66">
        <v>229</v>
      </c>
      <c r="I10" s="65">
        <v>230</v>
      </c>
      <c r="J10" s="66">
        <v>230</v>
      </c>
      <c r="K10" s="65">
        <v>231</v>
      </c>
      <c r="L10" s="73"/>
    </row>
    <row r="11" spans="1:12" ht="11.25" customHeight="1" x14ac:dyDescent="0.15">
      <c r="A11" s="14" t="s">
        <v>20</v>
      </c>
      <c r="B11" s="7" t="s">
        <v>12</v>
      </c>
      <c r="C11" s="64">
        <v>1710.8</v>
      </c>
      <c r="D11" s="64">
        <v>1746</v>
      </c>
      <c r="E11" s="65">
        <v>1755</v>
      </c>
      <c r="F11" s="66">
        <v>1761</v>
      </c>
      <c r="G11" s="65">
        <v>1767</v>
      </c>
      <c r="H11" s="66">
        <v>1767</v>
      </c>
      <c r="I11" s="65">
        <v>1774</v>
      </c>
      <c r="J11" s="66">
        <v>1774</v>
      </c>
      <c r="K11" s="65">
        <v>1782</v>
      </c>
      <c r="L11" s="73"/>
    </row>
    <row r="12" spans="1:12" ht="11.25" customHeight="1" x14ac:dyDescent="0.15">
      <c r="A12" s="14" t="s">
        <v>21</v>
      </c>
      <c r="B12" s="7" t="s">
        <v>12</v>
      </c>
      <c r="C12" s="64">
        <v>45</v>
      </c>
      <c r="D12" s="64">
        <v>50</v>
      </c>
      <c r="E12" s="65">
        <v>51</v>
      </c>
      <c r="F12" s="66">
        <v>52</v>
      </c>
      <c r="G12" s="65">
        <v>53</v>
      </c>
      <c r="H12" s="66">
        <v>53</v>
      </c>
      <c r="I12" s="65">
        <v>54</v>
      </c>
      <c r="J12" s="66">
        <v>54</v>
      </c>
      <c r="K12" s="65">
        <v>55</v>
      </c>
      <c r="L12" s="73"/>
    </row>
    <row r="13" spans="1:12" ht="11.25" customHeight="1" x14ac:dyDescent="0.15">
      <c r="A13" s="14" t="s">
        <v>22</v>
      </c>
      <c r="B13" s="7" t="s">
        <v>12</v>
      </c>
      <c r="C13" s="64">
        <v>1370</v>
      </c>
      <c r="D13" s="64">
        <v>1394</v>
      </c>
      <c r="E13" s="65">
        <v>1400</v>
      </c>
      <c r="F13" s="66">
        <v>1403</v>
      </c>
      <c r="G13" s="65">
        <v>1406</v>
      </c>
      <c r="H13" s="66">
        <v>1406</v>
      </c>
      <c r="I13" s="65">
        <v>1410</v>
      </c>
      <c r="J13" s="66">
        <v>1410</v>
      </c>
      <c r="K13" s="65">
        <v>1415</v>
      </c>
      <c r="L13" s="73"/>
    </row>
    <row r="14" spans="1:12" ht="19.5" customHeight="1" x14ac:dyDescent="0.15">
      <c r="A14" s="14" t="s">
        <v>23</v>
      </c>
      <c r="B14" s="7" t="s">
        <v>12</v>
      </c>
      <c r="C14" s="64">
        <v>211</v>
      </c>
      <c r="D14" s="64">
        <v>215</v>
      </c>
      <c r="E14" s="65">
        <v>216</v>
      </c>
      <c r="F14" s="66">
        <v>217</v>
      </c>
      <c r="G14" s="65">
        <v>218</v>
      </c>
      <c r="H14" s="66">
        <v>218</v>
      </c>
      <c r="I14" s="65">
        <v>219</v>
      </c>
      <c r="J14" s="66">
        <v>219</v>
      </c>
      <c r="K14" s="65">
        <v>220</v>
      </c>
      <c r="L14" s="73"/>
    </row>
    <row r="15" spans="1:12" ht="29.25" customHeight="1" x14ac:dyDescent="0.15">
      <c r="A15" s="14" t="s">
        <v>24</v>
      </c>
      <c r="B15" s="7" t="s">
        <v>12</v>
      </c>
      <c r="C15" s="64">
        <v>84.8</v>
      </c>
      <c r="D15" s="64">
        <v>87</v>
      </c>
      <c r="E15" s="65">
        <v>88</v>
      </c>
      <c r="F15" s="66">
        <v>89</v>
      </c>
      <c r="G15" s="65">
        <v>90</v>
      </c>
      <c r="H15" s="66">
        <v>90</v>
      </c>
      <c r="I15" s="65">
        <v>91</v>
      </c>
      <c r="J15" s="66">
        <v>91</v>
      </c>
      <c r="K15" s="65">
        <v>92</v>
      </c>
      <c r="L15" s="73"/>
    </row>
    <row r="16" spans="1:12" ht="11.25" customHeight="1" x14ac:dyDescent="0.15">
      <c r="A16" s="14" t="s">
        <v>25</v>
      </c>
      <c r="B16" s="7" t="s">
        <v>12</v>
      </c>
      <c r="C16" s="64">
        <v>190</v>
      </c>
      <c r="D16" s="64">
        <v>200</v>
      </c>
      <c r="E16" s="65">
        <v>201</v>
      </c>
      <c r="F16" s="66">
        <v>202</v>
      </c>
      <c r="G16" s="65">
        <v>203</v>
      </c>
      <c r="H16" s="66">
        <v>203</v>
      </c>
      <c r="I16" s="65">
        <v>204</v>
      </c>
      <c r="J16" s="66">
        <v>204</v>
      </c>
      <c r="K16" s="65">
        <v>205</v>
      </c>
      <c r="L16" s="73"/>
    </row>
    <row r="17" spans="1:12" ht="19.5" customHeight="1" x14ac:dyDescent="0.15">
      <c r="A17" s="14" t="s">
        <v>26</v>
      </c>
      <c r="B17" s="7" t="s">
        <v>12</v>
      </c>
      <c r="C17" s="64">
        <v>770</v>
      </c>
      <c r="D17" s="64">
        <v>782</v>
      </c>
      <c r="E17" s="65">
        <v>789</v>
      </c>
      <c r="F17" s="66">
        <v>790</v>
      </c>
      <c r="G17" s="65">
        <v>792</v>
      </c>
      <c r="H17" s="66">
        <v>793</v>
      </c>
      <c r="I17" s="65">
        <v>794</v>
      </c>
      <c r="J17" s="66">
        <v>795</v>
      </c>
      <c r="K17" s="65">
        <v>796</v>
      </c>
      <c r="L17" s="73"/>
    </row>
    <row r="18" spans="1:12" ht="11.25" customHeight="1" x14ac:dyDescent="0.15">
      <c r="A18" s="14" t="s">
        <v>27</v>
      </c>
      <c r="B18" s="7" t="s">
        <v>12</v>
      </c>
      <c r="C18" s="64">
        <v>360</v>
      </c>
      <c r="D18" s="64">
        <v>367</v>
      </c>
      <c r="E18" s="65">
        <v>368</v>
      </c>
      <c r="F18" s="66">
        <v>369</v>
      </c>
      <c r="G18" s="65">
        <v>370</v>
      </c>
      <c r="H18" s="66">
        <v>370</v>
      </c>
      <c r="I18" s="65">
        <v>371</v>
      </c>
      <c r="J18" s="66">
        <v>372</v>
      </c>
      <c r="K18" s="65">
        <v>373</v>
      </c>
      <c r="L18" s="73"/>
    </row>
    <row r="19" spans="1:12" ht="19.5" customHeight="1" x14ac:dyDescent="0.15">
      <c r="A19" s="14" t="s">
        <v>28</v>
      </c>
      <c r="B19" s="7" t="s">
        <v>12</v>
      </c>
      <c r="C19" s="64">
        <v>130</v>
      </c>
      <c r="D19" s="64">
        <v>142</v>
      </c>
      <c r="E19" s="65">
        <v>143</v>
      </c>
      <c r="F19" s="66">
        <v>144</v>
      </c>
      <c r="G19" s="65">
        <v>145</v>
      </c>
      <c r="H19" s="66">
        <v>145</v>
      </c>
      <c r="I19" s="65">
        <v>146</v>
      </c>
      <c r="J19" s="66">
        <v>146</v>
      </c>
      <c r="K19" s="65">
        <v>147</v>
      </c>
      <c r="L19" s="73"/>
    </row>
    <row r="20" spans="1:12" ht="19.5" customHeight="1" x14ac:dyDescent="0.15">
      <c r="A20" s="14" t="s">
        <v>29</v>
      </c>
      <c r="B20" s="7" t="s">
        <v>12</v>
      </c>
      <c r="C20" s="64">
        <v>27</v>
      </c>
      <c r="D20" s="64">
        <v>29</v>
      </c>
      <c r="E20" s="65">
        <v>30</v>
      </c>
      <c r="F20" s="66">
        <v>31</v>
      </c>
      <c r="G20" s="65">
        <v>32</v>
      </c>
      <c r="H20" s="66">
        <v>32</v>
      </c>
      <c r="I20" s="65">
        <v>33</v>
      </c>
      <c r="J20" s="66">
        <v>33</v>
      </c>
      <c r="K20" s="65">
        <v>34</v>
      </c>
      <c r="L20" s="73"/>
    </row>
    <row r="21" spans="1:12" ht="11.25" customHeight="1" x14ac:dyDescent="0.15">
      <c r="A21" s="14" t="s">
        <v>30</v>
      </c>
      <c r="B21" s="7" t="s">
        <v>12</v>
      </c>
      <c r="C21" s="64">
        <v>13</v>
      </c>
      <c r="D21" s="64">
        <v>17</v>
      </c>
      <c r="E21" s="65">
        <v>18</v>
      </c>
      <c r="F21" s="66">
        <v>19</v>
      </c>
      <c r="G21" s="65">
        <v>20</v>
      </c>
      <c r="H21" s="66">
        <v>20</v>
      </c>
      <c r="I21" s="65">
        <v>21</v>
      </c>
      <c r="J21" s="66">
        <v>21</v>
      </c>
      <c r="K21" s="65">
        <v>22</v>
      </c>
      <c r="L21" s="73"/>
    </row>
    <row r="22" spans="1:12" ht="19.5" customHeight="1" x14ac:dyDescent="0.15">
      <c r="A22" s="14" t="s">
        <v>31</v>
      </c>
      <c r="B22" s="7" t="s">
        <v>12</v>
      </c>
      <c r="C22" s="64">
        <v>83</v>
      </c>
      <c r="D22" s="64">
        <v>89</v>
      </c>
      <c r="E22" s="65">
        <v>90</v>
      </c>
      <c r="F22" s="66">
        <v>91</v>
      </c>
      <c r="G22" s="65">
        <v>92</v>
      </c>
      <c r="H22" s="66">
        <v>92</v>
      </c>
      <c r="I22" s="65">
        <v>93</v>
      </c>
      <c r="J22" s="66">
        <v>93</v>
      </c>
      <c r="K22" s="65">
        <v>94</v>
      </c>
      <c r="L22" s="73"/>
    </row>
    <row r="23" spans="1:12" ht="19.5" customHeight="1" x14ac:dyDescent="0.15">
      <c r="A23" s="14" t="s">
        <v>32</v>
      </c>
      <c r="B23" s="7" t="s">
        <v>12</v>
      </c>
      <c r="C23" s="64">
        <v>47</v>
      </c>
      <c r="D23" s="64">
        <v>50</v>
      </c>
      <c r="E23" s="65">
        <v>51</v>
      </c>
      <c r="F23" s="66">
        <v>52</v>
      </c>
      <c r="G23" s="65">
        <v>53</v>
      </c>
      <c r="H23" s="66">
        <v>53</v>
      </c>
      <c r="I23" s="65">
        <v>54</v>
      </c>
      <c r="J23" s="66">
        <v>54</v>
      </c>
      <c r="K23" s="65">
        <v>55</v>
      </c>
      <c r="L23" s="73"/>
    </row>
    <row r="24" spans="1:12" ht="19.5" customHeight="1" x14ac:dyDescent="0.15">
      <c r="A24" s="14" t="s">
        <v>33</v>
      </c>
      <c r="B24" s="7" t="s">
        <v>12</v>
      </c>
      <c r="C24" s="64">
        <v>81</v>
      </c>
      <c r="D24" s="64">
        <v>82</v>
      </c>
      <c r="E24" s="65">
        <v>83</v>
      </c>
      <c r="F24" s="66">
        <v>84</v>
      </c>
      <c r="G24" s="65">
        <v>85</v>
      </c>
      <c r="H24" s="66">
        <v>85</v>
      </c>
      <c r="I24" s="65">
        <v>86</v>
      </c>
      <c r="J24" s="66">
        <v>86</v>
      </c>
      <c r="K24" s="65">
        <v>87</v>
      </c>
      <c r="L24" s="73"/>
    </row>
    <row r="25" spans="1:12" ht="29.25" customHeight="1" x14ac:dyDescent="0.15">
      <c r="A25" s="14" t="s">
        <v>34</v>
      </c>
      <c r="B25" s="7" t="s">
        <v>12</v>
      </c>
      <c r="C25" s="64">
        <v>133</v>
      </c>
      <c r="D25" s="64">
        <v>133</v>
      </c>
      <c r="E25" s="65">
        <v>133</v>
      </c>
      <c r="F25" s="66">
        <v>134</v>
      </c>
      <c r="G25" s="65">
        <v>135</v>
      </c>
      <c r="H25" s="66">
        <v>135</v>
      </c>
      <c r="I25" s="65">
        <v>136</v>
      </c>
      <c r="J25" s="66">
        <v>136</v>
      </c>
      <c r="K25" s="65">
        <v>137</v>
      </c>
      <c r="L25" s="73"/>
    </row>
    <row r="26" spans="1:12" ht="11.25" customHeight="1" x14ac:dyDescent="0.15">
      <c r="A26" s="14" t="s">
        <v>35</v>
      </c>
      <c r="B26" s="7" t="s">
        <v>12</v>
      </c>
      <c r="C26" s="64">
        <v>1033</v>
      </c>
      <c r="D26" s="64">
        <v>1035</v>
      </c>
      <c r="E26" s="65">
        <v>1036</v>
      </c>
      <c r="F26" s="66">
        <v>1037</v>
      </c>
      <c r="G26" s="65">
        <v>1038</v>
      </c>
      <c r="H26" s="66">
        <v>1038</v>
      </c>
      <c r="I26" s="65">
        <v>1039</v>
      </c>
      <c r="J26" s="66">
        <v>1039</v>
      </c>
      <c r="K26" s="65">
        <v>1040</v>
      </c>
      <c r="L26" s="73"/>
    </row>
    <row r="27" spans="1:12" ht="19.5" customHeight="1" x14ac:dyDescent="0.15">
      <c r="A27" s="14" t="s">
        <v>36</v>
      </c>
      <c r="B27" s="7" t="s">
        <v>12</v>
      </c>
      <c r="C27" s="64">
        <v>590</v>
      </c>
      <c r="D27" s="64">
        <v>587</v>
      </c>
      <c r="E27" s="65">
        <v>588</v>
      </c>
      <c r="F27" s="66">
        <v>589</v>
      </c>
      <c r="G27" s="65">
        <v>590</v>
      </c>
      <c r="H27" s="66">
        <v>590</v>
      </c>
      <c r="I27" s="65">
        <v>591</v>
      </c>
      <c r="J27" s="66">
        <v>591</v>
      </c>
      <c r="K27" s="65">
        <v>592</v>
      </c>
      <c r="L27" s="73"/>
    </row>
    <row r="28" spans="1:12" ht="19.5" customHeight="1" x14ac:dyDescent="0.15">
      <c r="A28" s="14" t="s">
        <v>37</v>
      </c>
      <c r="B28" s="7" t="s">
        <v>12</v>
      </c>
      <c r="C28" s="64">
        <v>250</v>
      </c>
      <c r="D28" s="64">
        <v>252</v>
      </c>
      <c r="E28" s="65">
        <v>253</v>
      </c>
      <c r="F28" s="66">
        <v>254</v>
      </c>
      <c r="G28" s="65">
        <v>255</v>
      </c>
      <c r="H28" s="66">
        <v>255</v>
      </c>
      <c r="I28" s="65">
        <v>256</v>
      </c>
      <c r="J28" s="66">
        <v>256</v>
      </c>
      <c r="K28" s="65">
        <v>257</v>
      </c>
      <c r="L28" s="73"/>
    </row>
    <row r="29" spans="1:12" ht="11.25" customHeight="1" x14ac:dyDescent="0.15">
      <c r="A29" s="15" t="s">
        <v>38</v>
      </c>
      <c r="B29" s="11" t="s">
        <v>12</v>
      </c>
      <c r="C29" s="67">
        <v>217</v>
      </c>
      <c r="D29" s="67">
        <v>222</v>
      </c>
      <c r="E29" s="68">
        <v>223</v>
      </c>
      <c r="F29" s="69">
        <v>224</v>
      </c>
      <c r="G29" s="68">
        <v>225</v>
      </c>
      <c r="H29" s="69">
        <v>225</v>
      </c>
      <c r="I29" s="68">
        <v>228</v>
      </c>
      <c r="J29" s="69">
        <v>226</v>
      </c>
      <c r="K29" s="68">
        <v>229</v>
      </c>
      <c r="L29" s="74"/>
    </row>
    <row r="30" spans="1:12" s="1" customFormat="1" ht="11.25" customHeight="1" x14ac:dyDescent="0.15">
      <c r="A30" s="12" t="s">
        <v>39</v>
      </c>
      <c r="B30" s="16" t="s">
        <v>40</v>
      </c>
      <c r="C30" s="23">
        <f t="shared" ref="C30:K30" si="0">SUM(C33,C36,C41,C42,C43,C44,C45,C46,C47,C48,C49,C50,C51,C52,C53,C54)</f>
        <v>2325883.1359999999</v>
      </c>
      <c r="D30" s="24">
        <f t="shared" si="0"/>
        <v>2746339.6890000002</v>
      </c>
      <c r="E30" s="25">
        <f t="shared" si="0"/>
        <v>3158290.72</v>
      </c>
      <c r="F30" s="23">
        <f t="shared" si="0"/>
        <v>3459993.5400000005</v>
      </c>
      <c r="G30" s="25">
        <f t="shared" si="0"/>
        <v>3535222.9699999997</v>
      </c>
      <c r="H30" s="23">
        <f t="shared" si="0"/>
        <v>3774223.04</v>
      </c>
      <c r="I30" s="25">
        <f t="shared" si="0"/>
        <v>3903492.6399999997</v>
      </c>
      <c r="J30" s="23">
        <f t="shared" si="0"/>
        <v>4056930.3000000003</v>
      </c>
      <c r="K30" s="25">
        <f t="shared" si="0"/>
        <v>4235617.3</v>
      </c>
      <c r="L30" s="75"/>
    </row>
    <row r="31" spans="1:12" s="1" customFormat="1" ht="11.25" customHeight="1" x14ac:dyDescent="0.15">
      <c r="A31" s="72" t="s">
        <v>41</v>
      </c>
      <c r="B31" s="36" t="s">
        <v>15</v>
      </c>
      <c r="C31" s="76"/>
      <c r="D31" s="38">
        <f t="shared" ref="D31:F121" si="1">IF((ISERROR(D30/C30)),0,(D30/C30)*100)</f>
        <v>118.07728627858285</v>
      </c>
      <c r="E31" s="39">
        <f t="shared" si="1"/>
        <v>115.00000282739968</v>
      </c>
      <c r="F31" s="37">
        <f t="shared" si="1"/>
        <v>109.55272477259473</v>
      </c>
      <c r="G31" s="39">
        <f t="shared" ref="G31:K121" si="2">IF((ISERROR(G30/E30)),0,(G30/E30)*100)</f>
        <v>111.93469137002054</v>
      </c>
      <c r="H31" s="37">
        <f t="shared" si="2"/>
        <v>109.08179441283001</v>
      </c>
      <c r="I31" s="39">
        <f t="shared" si="2"/>
        <v>110.41715538525141</v>
      </c>
      <c r="J31" s="37">
        <f t="shared" si="2"/>
        <v>107.49047570861102</v>
      </c>
      <c r="K31" s="39">
        <f t="shared" si="2"/>
        <v>108.5083972388379</v>
      </c>
      <c r="L31" s="77"/>
    </row>
    <row r="32" spans="1:12" ht="11.25" customHeight="1" x14ac:dyDescent="0.15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73"/>
    </row>
    <row r="33" spans="1:12" ht="19.5" customHeight="1" x14ac:dyDescent="0.15">
      <c r="A33" s="14" t="s">
        <v>17</v>
      </c>
      <c r="B33" s="7" t="s">
        <v>40</v>
      </c>
      <c r="C33" s="76">
        <v>334046</v>
      </c>
      <c r="D33" s="78">
        <v>383183</v>
      </c>
      <c r="E33" s="79">
        <v>433585</v>
      </c>
      <c r="F33" s="76">
        <v>459190</v>
      </c>
      <c r="G33" s="79">
        <v>460540</v>
      </c>
      <c r="H33" s="76">
        <v>486783</v>
      </c>
      <c r="I33" s="79">
        <v>489255</v>
      </c>
      <c r="J33" s="76">
        <v>529007</v>
      </c>
      <c r="K33" s="79">
        <v>532197</v>
      </c>
      <c r="L33" s="73"/>
    </row>
    <row r="34" spans="1:12" ht="29.25" customHeight="1" x14ac:dyDescent="0.15">
      <c r="A34" s="13" t="s">
        <v>18</v>
      </c>
      <c r="B34" s="7" t="s">
        <v>40</v>
      </c>
      <c r="C34" s="80">
        <v>285822.7</v>
      </c>
      <c r="D34" s="81">
        <v>331231.98</v>
      </c>
      <c r="E34" s="82">
        <v>378064</v>
      </c>
      <c r="F34" s="80">
        <v>398647.9</v>
      </c>
      <c r="G34" s="82">
        <v>399477.35</v>
      </c>
      <c r="H34" s="80">
        <v>419944.3</v>
      </c>
      <c r="I34" s="82">
        <v>421230.54</v>
      </c>
      <c r="J34" s="80">
        <v>455350.8</v>
      </c>
      <c r="K34" s="82">
        <v>457166.4</v>
      </c>
      <c r="L34" s="73"/>
    </row>
    <row r="35" spans="1:12" ht="11.25" customHeight="1" x14ac:dyDescent="0.15">
      <c r="A35" s="13" t="s">
        <v>19</v>
      </c>
      <c r="B35" s="7" t="s">
        <v>40</v>
      </c>
      <c r="C35" s="80">
        <v>48223</v>
      </c>
      <c r="D35" s="81">
        <v>51950.79</v>
      </c>
      <c r="E35" s="82">
        <v>55520.7</v>
      </c>
      <c r="F35" s="80">
        <v>60542.2</v>
      </c>
      <c r="G35" s="82">
        <v>61063</v>
      </c>
      <c r="H35" s="80">
        <v>66839</v>
      </c>
      <c r="I35" s="82">
        <v>68024</v>
      </c>
      <c r="J35" s="80">
        <v>73656</v>
      </c>
      <c r="K35" s="82">
        <v>75031</v>
      </c>
      <c r="L35" s="73"/>
    </row>
    <row r="36" spans="1:12" ht="11.25" customHeight="1" x14ac:dyDescent="0.15">
      <c r="A36" s="14" t="s">
        <v>20</v>
      </c>
      <c r="B36" s="7" t="s">
        <v>40</v>
      </c>
      <c r="C36" s="20">
        <f t="shared" ref="C36:K36" si="3">SUM(C37,C38,C39,C40)</f>
        <v>626769.74</v>
      </c>
      <c r="D36" s="21">
        <f t="shared" si="3"/>
        <v>791089.53</v>
      </c>
      <c r="E36" s="22">
        <f t="shared" si="3"/>
        <v>983773.3</v>
      </c>
      <c r="F36" s="20">
        <f t="shared" si="3"/>
        <v>1133297.7000000002</v>
      </c>
      <c r="G36" s="22">
        <f t="shared" si="3"/>
        <v>1197844.0999999999</v>
      </c>
      <c r="H36" s="20">
        <f t="shared" si="3"/>
        <v>1292820.3</v>
      </c>
      <c r="I36" s="22">
        <f t="shared" si="3"/>
        <v>1399415.9000000001</v>
      </c>
      <c r="J36" s="20">
        <f t="shared" si="3"/>
        <v>1414274.1</v>
      </c>
      <c r="K36" s="22">
        <f t="shared" si="3"/>
        <v>1560511.1</v>
      </c>
      <c r="L36" s="73"/>
    </row>
    <row r="37" spans="1:12" ht="11.25" customHeight="1" x14ac:dyDescent="0.15">
      <c r="A37" s="14" t="s">
        <v>21</v>
      </c>
      <c r="B37" s="7" t="s">
        <v>40</v>
      </c>
      <c r="C37" s="76">
        <v>18718</v>
      </c>
      <c r="D37" s="78">
        <v>22678.62</v>
      </c>
      <c r="E37" s="79">
        <v>25237.22</v>
      </c>
      <c r="F37" s="76">
        <v>25902.9</v>
      </c>
      <c r="G37" s="79">
        <v>26660.9</v>
      </c>
      <c r="H37" s="76">
        <v>27094.5</v>
      </c>
      <c r="I37" s="79">
        <v>27994</v>
      </c>
      <c r="J37" s="76">
        <v>28286.6</v>
      </c>
      <c r="K37" s="79">
        <v>29253.7</v>
      </c>
      <c r="L37" s="73"/>
    </row>
    <row r="38" spans="1:12" ht="11.25" customHeight="1" x14ac:dyDescent="0.15">
      <c r="A38" s="14" t="s">
        <v>22</v>
      </c>
      <c r="B38" s="7" t="s">
        <v>40</v>
      </c>
      <c r="C38" s="76">
        <v>506393.74</v>
      </c>
      <c r="D38" s="78">
        <v>653027</v>
      </c>
      <c r="E38" s="79">
        <v>830291.4</v>
      </c>
      <c r="F38" s="76">
        <v>967007.4</v>
      </c>
      <c r="G38" s="79">
        <v>1029764.2</v>
      </c>
      <c r="H38" s="76">
        <v>1111590.3</v>
      </c>
      <c r="I38" s="79">
        <v>1215083.3</v>
      </c>
      <c r="J38" s="76">
        <v>1219063.3999999999</v>
      </c>
      <c r="K38" s="79">
        <v>1361803.6</v>
      </c>
      <c r="L38" s="73"/>
    </row>
    <row r="39" spans="1:12" ht="19.5" customHeight="1" x14ac:dyDescent="0.15">
      <c r="A39" s="14" t="s">
        <v>23</v>
      </c>
      <c r="B39" s="7" t="s">
        <v>40</v>
      </c>
      <c r="C39" s="76">
        <v>77236</v>
      </c>
      <c r="D39" s="78">
        <v>86570</v>
      </c>
      <c r="E39" s="79">
        <v>94756.99</v>
      </c>
      <c r="F39" s="76">
        <v>101540.6</v>
      </c>
      <c r="G39" s="79">
        <v>102101.4</v>
      </c>
      <c r="H39" s="76">
        <v>109156.2</v>
      </c>
      <c r="I39" s="79">
        <v>110780</v>
      </c>
      <c r="J39" s="76">
        <v>114941.5</v>
      </c>
      <c r="K39" s="79">
        <v>116762.1</v>
      </c>
      <c r="L39" s="73"/>
    </row>
    <row r="40" spans="1:12" ht="29.25" customHeight="1" x14ac:dyDescent="0.15">
      <c r="A40" s="14" t="s">
        <v>42</v>
      </c>
      <c r="B40" s="7" t="s">
        <v>40</v>
      </c>
      <c r="C40" s="76">
        <v>24422</v>
      </c>
      <c r="D40" s="78">
        <v>28813.91</v>
      </c>
      <c r="E40" s="79">
        <v>33487.69</v>
      </c>
      <c r="F40" s="76">
        <v>38846.800000000003</v>
      </c>
      <c r="G40" s="79">
        <v>39317.599999999999</v>
      </c>
      <c r="H40" s="76">
        <v>44979.3</v>
      </c>
      <c r="I40" s="79">
        <v>45558.6</v>
      </c>
      <c r="J40" s="76">
        <v>51982.6</v>
      </c>
      <c r="K40" s="79">
        <v>52691.7</v>
      </c>
      <c r="L40" s="73"/>
    </row>
    <row r="41" spans="1:12" ht="11.25" customHeight="1" x14ac:dyDescent="0.15">
      <c r="A41" s="14" t="s">
        <v>25</v>
      </c>
      <c r="B41" s="7" t="s">
        <v>40</v>
      </c>
      <c r="C41" s="76">
        <v>65813.899999999994</v>
      </c>
      <c r="D41" s="78">
        <v>78591.98</v>
      </c>
      <c r="E41" s="79">
        <v>89483.5</v>
      </c>
      <c r="F41" s="76">
        <v>96134.8</v>
      </c>
      <c r="G41" s="79">
        <v>96698.4</v>
      </c>
      <c r="H41" s="76">
        <v>106465.1</v>
      </c>
      <c r="I41" s="79">
        <v>107183.84</v>
      </c>
      <c r="J41" s="76">
        <v>118009.5</v>
      </c>
      <c r="K41" s="79">
        <v>118910.9</v>
      </c>
      <c r="L41" s="73"/>
    </row>
    <row r="42" spans="1:12" ht="19.5" customHeight="1" x14ac:dyDescent="0.15">
      <c r="A42" s="14" t="s">
        <v>26</v>
      </c>
      <c r="B42" s="7" t="s">
        <v>40</v>
      </c>
      <c r="C42" s="83">
        <v>246381.14</v>
      </c>
      <c r="D42" s="78">
        <v>286586</v>
      </c>
      <c r="E42" s="79">
        <v>330789.59999999998</v>
      </c>
      <c r="F42" s="76">
        <v>356233.6</v>
      </c>
      <c r="G42" s="79">
        <v>358025.9</v>
      </c>
      <c r="H42" s="76">
        <v>397278.64</v>
      </c>
      <c r="I42" s="79">
        <v>399848.3</v>
      </c>
      <c r="J42" s="76">
        <v>414741.4</v>
      </c>
      <c r="K42" s="79">
        <v>417601.4</v>
      </c>
      <c r="L42" s="73"/>
    </row>
    <row r="43" spans="1:12" ht="11.25" customHeight="1" x14ac:dyDescent="0.15">
      <c r="A43" s="14" t="s">
        <v>27</v>
      </c>
      <c r="B43" s="7" t="s">
        <v>40</v>
      </c>
      <c r="C43" s="76">
        <v>87962.54</v>
      </c>
      <c r="D43" s="78">
        <v>99088.58</v>
      </c>
      <c r="E43" s="79">
        <v>109890.69</v>
      </c>
      <c r="F43" s="76">
        <v>121870.39999999999</v>
      </c>
      <c r="G43" s="79">
        <v>122308.3</v>
      </c>
      <c r="H43" s="76">
        <v>134423</v>
      </c>
      <c r="I43" s="79">
        <v>135762.29999999999</v>
      </c>
      <c r="J43" s="76">
        <v>147999.79999999999</v>
      </c>
      <c r="K43" s="79">
        <v>149610</v>
      </c>
      <c r="L43" s="73"/>
    </row>
    <row r="44" spans="1:12" ht="19.5" customHeight="1" x14ac:dyDescent="0.15">
      <c r="A44" s="14" t="s">
        <v>28</v>
      </c>
      <c r="B44" s="7" t="s">
        <v>40</v>
      </c>
      <c r="C44" s="76">
        <v>44506</v>
      </c>
      <c r="D44" s="78">
        <v>57976.84</v>
      </c>
      <c r="E44" s="79">
        <v>69711.899999999994</v>
      </c>
      <c r="F44" s="76">
        <v>83822.2</v>
      </c>
      <c r="G44" s="79">
        <v>84490.8</v>
      </c>
      <c r="H44" s="76">
        <v>89689.8</v>
      </c>
      <c r="I44" s="79">
        <v>91250.1</v>
      </c>
      <c r="J44" s="76">
        <v>95743.9</v>
      </c>
      <c r="K44" s="79">
        <v>97546.3</v>
      </c>
      <c r="L44" s="73"/>
    </row>
    <row r="45" spans="1:12" ht="19.5" customHeight="1" x14ac:dyDescent="0.15">
      <c r="A45" s="14" t="s">
        <v>29</v>
      </c>
      <c r="B45" s="7" t="s">
        <v>40</v>
      </c>
      <c r="C45" s="76">
        <v>6950</v>
      </c>
      <c r="D45" s="78">
        <v>7688.75</v>
      </c>
      <c r="E45" s="79">
        <v>8200.4500000000007</v>
      </c>
      <c r="F45" s="76">
        <v>8746.2000000000007</v>
      </c>
      <c r="G45" s="79">
        <v>9102.5</v>
      </c>
      <c r="H45" s="76">
        <v>9052.2999999999993</v>
      </c>
      <c r="I45" s="79">
        <v>9466.6</v>
      </c>
      <c r="J45" s="76">
        <v>9378.2000000000007</v>
      </c>
      <c r="K45" s="79">
        <v>9816.9</v>
      </c>
      <c r="L45" s="73"/>
    </row>
    <row r="46" spans="1:12" ht="11.25" customHeight="1" x14ac:dyDescent="0.15">
      <c r="A46" s="14" t="s">
        <v>30</v>
      </c>
      <c r="B46" s="7" t="s">
        <v>40</v>
      </c>
      <c r="C46" s="76">
        <v>4808</v>
      </c>
      <c r="D46" s="78">
        <v>7230.48</v>
      </c>
      <c r="E46" s="79">
        <v>8801.82</v>
      </c>
      <c r="F46" s="76">
        <v>10665.9</v>
      </c>
      <c r="G46" s="79">
        <v>11236.9</v>
      </c>
      <c r="H46" s="76">
        <v>12866.5</v>
      </c>
      <c r="I46" s="79">
        <v>13533.2</v>
      </c>
      <c r="J46" s="76">
        <v>15455.2</v>
      </c>
      <c r="K46" s="79">
        <v>16233.4</v>
      </c>
      <c r="L46" s="73"/>
    </row>
    <row r="47" spans="1:12" ht="19.5" customHeight="1" x14ac:dyDescent="0.15">
      <c r="A47" s="14" t="s">
        <v>31</v>
      </c>
      <c r="B47" s="7" t="s">
        <v>40</v>
      </c>
      <c r="C47" s="76">
        <v>27580</v>
      </c>
      <c r="D47" s="78">
        <v>34305.58</v>
      </c>
      <c r="E47" s="79">
        <v>40172.199999999997</v>
      </c>
      <c r="F47" s="76">
        <v>42706.5</v>
      </c>
      <c r="G47" s="79">
        <v>43252.2</v>
      </c>
      <c r="H47" s="76">
        <v>46123</v>
      </c>
      <c r="I47" s="79">
        <v>47144.9</v>
      </c>
      <c r="J47" s="76">
        <v>49720.6</v>
      </c>
      <c r="K47" s="79">
        <v>50869.3</v>
      </c>
      <c r="L47" s="73"/>
    </row>
    <row r="48" spans="1:12" ht="19.5" customHeight="1" x14ac:dyDescent="0.15">
      <c r="A48" s="14" t="s">
        <v>32</v>
      </c>
      <c r="B48" s="7" t="s">
        <v>40</v>
      </c>
      <c r="C48" s="76">
        <v>11749</v>
      </c>
      <c r="D48" s="78">
        <v>12748.93</v>
      </c>
      <c r="E48" s="79">
        <v>13394.01</v>
      </c>
      <c r="F48" s="76">
        <v>14071.7</v>
      </c>
      <c r="G48" s="79">
        <v>14438.7</v>
      </c>
      <c r="H48" s="76">
        <v>14465.7</v>
      </c>
      <c r="I48" s="79">
        <v>14871.9</v>
      </c>
      <c r="J48" s="76">
        <v>14841.8</v>
      </c>
      <c r="K48" s="79">
        <v>15273.4</v>
      </c>
      <c r="L48" s="73"/>
    </row>
    <row r="49" spans="1:12" ht="19.5" customHeight="1" x14ac:dyDescent="0.15">
      <c r="A49" s="14" t="s">
        <v>33</v>
      </c>
      <c r="B49" s="7" t="s">
        <v>40</v>
      </c>
      <c r="C49" s="76">
        <v>23325</v>
      </c>
      <c r="D49" s="78">
        <v>25975.11</v>
      </c>
      <c r="E49" s="79">
        <v>28658.18</v>
      </c>
      <c r="F49" s="76">
        <v>29450.3</v>
      </c>
      <c r="G49" s="79">
        <v>29815.5</v>
      </c>
      <c r="H49" s="76">
        <v>30922.799999999999</v>
      </c>
      <c r="I49" s="79">
        <v>31604.400000000001</v>
      </c>
      <c r="J49" s="76">
        <v>32407.1</v>
      </c>
      <c r="K49" s="79">
        <v>33153.1</v>
      </c>
      <c r="L49" s="73"/>
    </row>
    <row r="50" spans="1:12" ht="29.25" customHeight="1" x14ac:dyDescent="0.15">
      <c r="A50" s="14" t="s">
        <v>34</v>
      </c>
      <c r="B50" s="7" t="s">
        <v>40</v>
      </c>
      <c r="C50" s="76">
        <v>52944.2</v>
      </c>
      <c r="D50" s="78">
        <v>61450.78</v>
      </c>
      <c r="E50" s="79">
        <v>69855.899999999994</v>
      </c>
      <c r="F50" s="76">
        <v>74410</v>
      </c>
      <c r="G50" s="79">
        <v>75025.2</v>
      </c>
      <c r="H50" s="76">
        <v>78502.600000000006</v>
      </c>
      <c r="I50" s="79">
        <v>79526.8</v>
      </c>
      <c r="J50" s="76">
        <v>82663.199999999997</v>
      </c>
      <c r="K50" s="79">
        <v>84616.5</v>
      </c>
      <c r="L50" s="73"/>
    </row>
    <row r="51" spans="1:12" ht="11.25" customHeight="1" x14ac:dyDescent="0.15">
      <c r="A51" s="14" t="s">
        <v>35</v>
      </c>
      <c r="B51" s="7" t="s">
        <v>40</v>
      </c>
      <c r="C51" s="76">
        <v>401039.1</v>
      </c>
      <c r="D51" s="78">
        <v>458710</v>
      </c>
      <c r="E51" s="79">
        <v>489762.7</v>
      </c>
      <c r="F51" s="76">
        <v>508154.14</v>
      </c>
      <c r="G51" s="79">
        <v>509127.67</v>
      </c>
      <c r="H51" s="76">
        <v>511614</v>
      </c>
      <c r="I51" s="79">
        <v>516929.4</v>
      </c>
      <c r="J51" s="76">
        <v>524916</v>
      </c>
      <c r="K51" s="79">
        <v>536055.80000000005</v>
      </c>
      <c r="L51" s="73"/>
    </row>
    <row r="52" spans="1:12" ht="19.5" customHeight="1" x14ac:dyDescent="0.15">
      <c r="A52" s="14" t="s">
        <v>36</v>
      </c>
      <c r="B52" s="7" t="s">
        <v>40</v>
      </c>
      <c r="C52" s="76">
        <v>238602</v>
      </c>
      <c r="D52" s="78">
        <v>269086</v>
      </c>
      <c r="E52" s="79">
        <v>290630.5</v>
      </c>
      <c r="F52" s="76">
        <v>313250</v>
      </c>
      <c r="G52" s="79">
        <v>314073.5</v>
      </c>
      <c r="H52" s="76">
        <v>337315.7</v>
      </c>
      <c r="I52" s="79">
        <v>338516.2</v>
      </c>
      <c r="J52" s="76">
        <v>362891.4</v>
      </c>
      <c r="K52" s="79">
        <v>364520.5</v>
      </c>
      <c r="L52" s="73"/>
    </row>
    <row r="53" spans="1:12" ht="19.5" customHeight="1" x14ac:dyDescent="0.15">
      <c r="A53" s="14" t="s">
        <v>37</v>
      </c>
      <c r="B53" s="7" t="s">
        <v>40</v>
      </c>
      <c r="C53" s="76">
        <v>113620</v>
      </c>
      <c r="D53" s="78">
        <v>127686.3</v>
      </c>
      <c r="E53" s="79">
        <v>140089.37</v>
      </c>
      <c r="F53" s="76">
        <v>148510</v>
      </c>
      <c r="G53" s="79">
        <v>149242.9</v>
      </c>
      <c r="H53" s="76">
        <v>157717.6</v>
      </c>
      <c r="I53" s="79">
        <v>159689.9</v>
      </c>
      <c r="J53" s="76">
        <v>166628.70000000001</v>
      </c>
      <c r="K53" s="79">
        <v>168792.2</v>
      </c>
      <c r="L53" s="73"/>
    </row>
    <row r="54" spans="1:12" ht="11.25" customHeight="1" x14ac:dyDescent="0.15">
      <c r="A54" s="15" t="s">
        <v>38</v>
      </c>
      <c r="B54" s="11" t="s">
        <v>40</v>
      </c>
      <c r="C54" s="84">
        <v>39786.516000000003</v>
      </c>
      <c r="D54" s="85">
        <v>44941.828999999998</v>
      </c>
      <c r="E54" s="86">
        <v>51491.6</v>
      </c>
      <c r="F54" s="84">
        <v>59480.1</v>
      </c>
      <c r="G54" s="86">
        <v>60000.4</v>
      </c>
      <c r="H54" s="84">
        <v>68183</v>
      </c>
      <c r="I54" s="86">
        <v>69493.899999999994</v>
      </c>
      <c r="J54" s="84">
        <v>78252.399999999994</v>
      </c>
      <c r="K54" s="86">
        <v>79909.5</v>
      </c>
      <c r="L54" s="74"/>
    </row>
    <row r="55" spans="1:12" ht="27" customHeight="1" x14ac:dyDescent="0.15">
      <c r="A55" s="12" t="s">
        <v>43</v>
      </c>
      <c r="B55" s="16" t="s">
        <v>44</v>
      </c>
      <c r="C55" s="26">
        <f t="shared" ref="C55:K55" si="4">IF(ISERROR(C30/C5),0,(C30/C5/12)*1000)</f>
        <v>29068.597538418468</v>
      </c>
      <c r="D55" s="27">
        <f t="shared" si="4"/>
        <v>33750.426301430474</v>
      </c>
      <c r="E55" s="28">
        <f t="shared" si="4"/>
        <v>38642.033964665003</v>
      </c>
      <c r="F55" s="26">
        <f t="shared" si="4"/>
        <v>42197.101565930046</v>
      </c>
      <c r="G55" s="28">
        <f t="shared" si="4"/>
        <v>42969.94080610657</v>
      </c>
      <c r="H55" s="26">
        <f t="shared" si="4"/>
        <v>45868.249477419675</v>
      </c>
      <c r="I55" s="28">
        <f t="shared" si="4"/>
        <v>47266.935968226288</v>
      </c>
      <c r="J55" s="26">
        <f t="shared" si="4"/>
        <v>49124.894652717237</v>
      </c>
      <c r="K55" s="28">
        <f t="shared" si="4"/>
        <v>51095.557083574597</v>
      </c>
      <c r="L55" s="75"/>
    </row>
    <row r="56" spans="1:12" ht="11.25" customHeight="1" x14ac:dyDescent="0.15">
      <c r="A56" s="72" t="s">
        <v>45</v>
      </c>
      <c r="B56" s="36" t="s">
        <v>15</v>
      </c>
      <c r="C56" s="76"/>
      <c r="D56" s="41">
        <f t="shared" si="1"/>
        <v>116.10613913115098</v>
      </c>
      <c r="E56" s="42">
        <f t="shared" si="1"/>
        <v>114.49346926627473</v>
      </c>
      <c r="F56" s="40">
        <f t="shared" si="1"/>
        <v>109.20000123315418</v>
      </c>
      <c r="G56" s="42">
        <f t="shared" si="2"/>
        <v>111.19999750892792</v>
      </c>
      <c r="H56" s="40">
        <f t="shared" si="2"/>
        <v>108.70000017833858</v>
      </c>
      <c r="I56" s="42">
        <f t="shared" si="2"/>
        <v>110.00000251689679</v>
      </c>
      <c r="J56" s="40">
        <f t="shared" si="2"/>
        <v>107.09999882794909</v>
      </c>
      <c r="K56" s="42">
        <f t="shared" si="2"/>
        <v>108.09999852311556</v>
      </c>
      <c r="L56" s="77"/>
    </row>
    <row r="57" spans="1:12" s="6" customFormat="1" ht="28.5" customHeight="1" x14ac:dyDescent="0.15">
      <c r="A57" s="30" t="s">
        <v>46</v>
      </c>
      <c r="B57" s="31" t="s">
        <v>44</v>
      </c>
      <c r="C57" s="32">
        <v>36466.699999999997</v>
      </c>
      <c r="D57" s="33">
        <v>43945.2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77"/>
    </row>
    <row r="58" spans="1:12" ht="11.25" customHeight="1" x14ac:dyDescent="0.15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77"/>
    </row>
    <row r="59" spans="1:12" ht="19.5" customHeight="1" x14ac:dyDescent="0.15">
      <c r="A59" s="14" t="s">
        <v>17</v>
      </c>
      <c r="B59" s="7" t="s">
        <v>44</v>
      </c>
      <c r="C59" s="8">
        <f t="shared" ref="C59:K59" si="5">IF(ISERROR(C33/C8),0,(C33/C8/12)*1000)</f>
        <v>26947.88641497257</v>
      </c>
      <c r="D59" s="9">
        <f t="shared" si="5"/>
        <v>30469.386132315522</v>
      </c>
      <c r="E59" s="10">
        <f t="shared" si="5"/>
        <v>34411.507936507936</v>
      </c>
      <c r="F59" s="8">
        <f t="shared" si="5"/>
        <v>36374.366286438533</v>
      </c>
      <c r="G59" s="10">
        <f t="shared" si="5"/>
        <v>36412.080961416825</v>
      </c>
      <c r="H59" s="8">
        <f t="shared" si="5"/>
        <v>38486.954459203036</v>
      </c>
      <c r="I59" s="10">
        <f t="shared" si="5"/>
        <v>38609.13825757576</v>
      </c>
      <c r="J59" s="8">
        <f t="shared" si="5"/>
        <v>41746.133207070707</v>
      </c>
      <c r="K59" s="10">
        <f t="shared" si="5"/>
        <v>41918.478260869568</v>
      </c>
      <c r="L59" s="77"/>
    </row>
    <row r="60" spans="1:12" ht="11.25" customHeight="1" x14ac:dyDescent="0.15">
      <c r="A60" s="14" t="s">
        <v>45</v>
      </c>
      <c r="B60" s="7" t="s">
        <v>15</v>
      </c>
      <c r="C60" s="76"/>
      <c r="D60" s="9">
        <f t="shared" si="1"/>
        <v>113.06781416217623</v>
      </c>
      <c r="E60" s="10">
        <f t="shared" si="1"/>
        <v>112.93797579995038</v>
      </c>
      <c r="F60" s="8">
        <f t="shared" si="1"/>
        <v>105.70407537371578</v>
      </c>
      <c r="G60" s="10">
        <f t="shared" si="2"/>
        <v>105.81367439229953</v>
      </c>
      <c r="H60" s="8">
        <f t="shared" si="2"/>
        <v>105.80790372024195</v>
      </c>
      <c r="I60" s="10">
        <f t="shared" si="2"/>
        <v>106.03386908451344</v>
      </c>
      <c r="J60" s="8">
        <f t="shared" si="2"/>
        <v>108.46826877746969</v>
      </c>
      <c r="K60" s="10">
        <f t="shared" si="2"/>
        <v>108.57139048588959</v>
      </c>
      <c r="L60" s="77"/>
    </row>
    <row r="61" spans="1:12" s="6" customFormat="1" ht="28.5" customHeight="1" x14ac:dyDescent="0.15">
      <c r="A61" s="30" t="s">
        <v>46</v>
      </c>
      <c r="B61" s="31" t="s">
        <v>44</v>
      </c>
      <c r="C61" s="32">
        <v>35912.800000000003</v>
      </c>
      <c r="D61" s="33">
        <v>41399.5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77"/>
    </row>
    <row r="62" spans="1:12" ht="29.25" customHeight="1" x14ac:dyDescent="0.15">
      <c r="A62" s="13" t="s">
        <v>18</v>
      </c>
      <c r="B62" s="7" t="s">
        <v>44</v>
      </c>
      <c r="C62" s="8">
        <f t="shared" ref="C62:K62" si="6">IF(ISERROR(C34/C9),0,(C34/C9/12)*1000)</f>
        <v>29405.627572016459</v>
      </c>
      <c r="D62" s="9">
        <f t="shared" si="6"/>
        <v>33579.884428223842</v>
      </c>
      <c r="E62" s="10">
        <f t="shared" si="6"/>
        <v>38281.085459700284</v>
      </c>
      <c r="F62" s="8">
        <f t="shared" si="6"/>
        <v>40316.332928802585</v>
      </c>
      <c r="G62" s="10">
        <f t="shared" si="6"/>
        <v>40351.247474747477</v>
      </c>
      <c r="H62" s="8">
        <f t="shared" si="6"/>
        <v>42418.616161616163</v>
      </c>
      <c r="I62" s="10">
        <f t="shared" si="6"/>
        <v>42497.027845036318</v>
      </c>
      <c r="J62" s="8">
        <f t="shared" si="6"/>
        <v>45939.346246973364</v>
      </c>
      <c r="K62" s="10">
        <f t="shared" si="6"/>
        <v>46066.747279322859</v>
      </c>
      <c r="L62" s="77"/>
    </row>
    <row r="63" spans="1:12" ht="11.25" customHeight="1" x14ac:dyDescent="0.15">
      <c r="A63" s="14" t="s">
        <v>48</v>
      </c>
      <c r="B63" s="7" t="s">
        <v>15</v>
      </c>
      <c r="C63" s="76"/>
      <c r="D63" s="9">
        <f t="shared" si="1"/>
        <v>114.19543536686756</v>
      </c>
      <c r="E63" s="10">
        <f t="shared" si="1"/>
        <v>114.00005125546259</v>
      </c>
      <c r="F63" s="8">
        <f t="shared" si="1"/>
        <v>105.31658766898046</v>
      </c>
      <c r="G63" s="10">
        <f t="shared" si="2"/>
        <v>105.40779340550968</v>
      </c>
      <c r="H63" s="8">
        <f t="shared" si="2"/>
        <v>105.21447036496635</v>
      </c>
      <c r="I63" s="10">
        <f t="shared" si="2"/>
        <v>105.31775472773602</v>
      </c>
      <c r="J63" s="8">
        <f t="shared" si="2"/>
        <v>108.29996450601575</v>
      </c>
      <c r="K63" s="10">
        <f t="shared" si="2"/>
        <v>108.39992727798136</v>
      </c>
      <c r="L63" s="77"/>
    </row>
    <row r="64" spans="1:12" ht="11.25" customHeight="1" x14ac:dyDescent="0.15">
      <c r="A64" s="13" t="s">
        <v>19</v>
      </c>
      <c r="B64" s="7" t="s">
        <v>44</v>
      </c>
      <c r="C64" s="8">
        <f t="shared" ref="C64:K64" si="7">IF(ISERROR(C35/C10),0,(C35/C10/12)*1000)</f>
        <v>18020.553064275038</v>
      </c>
      <c r="D64" s="9">
        <f t="shared" si="7"/>
        <v>19155.896017699117</v>
      </c>
      <c r="E64" s="10">
        <f t="shared" si="7"/>
        <v>20382.04845814978</v>
      </c>
      <c r="F64" s="8">
        <f t="shared" si="7"/>
        <v>22127.997076023392</v>
      </c>
      <c r="G64" s="10">
        <f t="shared" si="7"/>
        <v>22220.887918486169</v>
      </c>
      <c r="H64" s="8">
        <f t="shared" si="7"/>
        <v>24322.780203784572</v>
      </c>
      <c r="I64" s="10">
        <f t="shared" si="7"/>
        <v>24646.376811594204</v>
      </c>
      <c r="J64" s="8">
        <f t="shared" si="7"/>
        <v>26686.956521739132</v>
      </c>
      <c r="K64" s="10">
        <f t="shared" si="7"/>
        <v>27067.460317460318</v>
      </c>
      <c r="L64" s="77"/>
    </row>
    <row r="65" spans="1:12" ht="11.25" customHeight="1" x14ac:dyDescent="0.15">
      <c r="A65" s="14" t="s">
        <v>48</v>
      </c>
      <c r="B65" s="7" t="s">
        <v>15</v>
      </c>
      <c r="C65" s="76"/>
      <c r="D65" s="9">
        <f t="shared" si="1"/>
        <v>106.30026697501779</v>
      </c>
      <c r="E65" s="10">
        <f t="shared" si="1"/>
        <v>106.40091405443921</v>
      </c>
      <c r="F65" s="8">
        <f t="shared" si="1"/>
        <v>108.56610964034626</v>
      </c>
      <c r="G65" s="10">
        <f t="shared" si="2"/>
        <v>109.02185795560273</v>
      </c>
      <c r="H65" s="8">
        <f t="shared" si="2"/>
        <v>109.91858015987954</v>
      </c>
      <c r="I65" s="10">
        <f t="shared" si="2"/>
        <v>110.91535541696425</v>
      </c>
      <c r="J65" s="8">
        <f t="shared" si="2"/>
        <v>109.72000856047985</v>
      </c>
      <c r="K65" s="10">
        <f t="shared" si="2"/>
        <v>109.8232836589887</v>
      </c>
      <c r="L65" s="77"/>
    </row>
    <row r="66" spans="1:12" ht="11.25" customHeight="1" x14ac:dyDescent="0.15">
      <c r="A66" s="14" t="s">
        <v>20</v>
      </c>
      <c r="B66" s="7" t="s">
        <v>44</v>
      </c>
      <c r="C66" s="8">
        <f t="shared" ref="C66:K66" si="8">IF(ISERROR(C36/C11),0,(C36/C11/12)*1000)</f>
        <v>30530.051243083162</v>
      </c>
      <c r="D66" s="9">
        <f t="shared" si="8"/>
        <v>37757.23224513173</v>
      </c>
      <c r="E66" s="10">
        <f t="shared" si="8"/>
        <v>46712.882241215571</v>
      </c>
      <c r="F66" s="8">
        <f t="shared" si="8"/>
        <v>53629.457694491779</v>
      </c>
      <c r="G66" s="10">
        <f t="shared" si="8"/>
        <v>56491.421429918882</v>
      </c>
      <c r="H66" s="8">
        <f t="shared" si="8"/>
        <v>60970.585738539899</v>
      </c>
      <c r="I66" s="10">
        <f t="shared" si="8"/>
        <v>65737.312100714014</v>
      </c>
      <c r="J66" s="8">
        <f t="shared" si="8"/>
        <v>66435.273393461117</v>
      </c>
      <c r="K66" s="10">
        <f t="shared" si="8"/>
        <v>72975.640665918443</v>
      </c>
      <c r="L66" s="77"/>
    </row>
    <row r="67" spans="1:12" ht="11.25" customHeight="1" x14ac:dyDescent="0.15">
      <c r="A67" s="14" t="s">
        <v>45</v>
      </c>
      <c r="B67" s="7" t="s">
        <v>15</v>
      </c>
      <c r="C67" s="76"/>
      <c r="D67" s="9">
        <f t="shared" si="1"/>
        <v>123.67235136457867</v>
      </c>
      <c r="E67" s="10">
        <f t="shared" si="1"/>
        <v>123.71903199350251</v>
      </c>
      <c r="F67" s="8">
        <f t="shared" si="1"/>
        <v>114.80656966864184</v>
      </c>
      <c r="G67" s="10">
        <f t="shared" si="2"/>
        <v>120.93328161214497</v>
      </c>
      <c r="H67" s="8">
        <f t="shared" si="2"/>
        <v>113.68861137076559</v>
      </c>
      <c r="I67" s="10">
        <f t="shared" si="2"/>
        <v>116.36689330302166</v>
      </c>
      <c r="J67" s="8">
        <f t="shared" si="2"/>
        <v>108.96282623617137</v>
      </c>
      <c r="K67" s="10">
        <f t="shared" si="2"/>
        <v>111.01098954900198</v>
      </c>
      <c r="L67" s="77"/>
    </row>
    <row r="68" spans="1:12" s="6" customFormat="1" ht="28.5" customHeight="1" x14ac:dyDescent="0.15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77"/>
    </row>
    <row r="69" spans="1:12" ht="11.25" customHeight="1" x14ac:dyDescent="0.15">
      <c r="A69" s="14" t="s">
        <v>21</v>
      </c>
      <c r="B69" s="7" t="s">
        <v>44</v>
      </c>
      <c r="C69" s="8">
        <f t="shared" ref="C69:K69" si="9">IF(ISERROR(C37/C12),0,(C37/C12/12)*1000)</f>
        <v>34662.962962962964</v>
      </c>
      <c r="D69" s="9">
        <f t="shared" si="9"/>
        <v>37797.699999999997</v>
      </c>
      <c r="E69" s="10">
        <f t="shared" si="9"/>
        <v>41237.287581699347</v>
      </c>
      <c r="F69" s="8">
        <f t="shared" si="9"/>
        <v>41511.057692307695</v>
      </c>
      <c r="G69" s="10">
        <f t="shared" si="9"/>
        <v>41919.654088050316</v>
      </c>
      <c r="H69" s="8">
        <f t="shared" si="9"/>
        <v>42601.415094339623</v>
      </c>
      <c r="I69" s="10">
        <f t="shared" si="9"/>
        <v>43200.617283950611</v>
      </c>
      <c r="J69" s="8">
        <f t="shared" si="9"/>
        <v>43652.160493827156</v>
      </c>
      <c r="K69" s="10">
        <f t="shared" si="9"/>
        <v>44323.787878787873</v>
      </c>
      <c r="L69" s="77"/>
    </row>
    <row r="70" spans="1:12" ht="11.25" customHeight="1" x14ac:dyDescent="0.15">
      <c r="A70" s="14" t="s">
        <v>45</v>
      </c>
      <c r="B70" s="7" t="s">
        <v>15</v>
      </c>
      <c r="C70" s="76"/>
      <c r="D70" s="9">
        <f t="shared" si="1"/>
        <v>109.04347686718665</v>
      </c>
      <c r="E70" s="10">
        <f t="shared" si="1"/>
        <v>109.09999175002541</v>
      </c>
      <c r="F70" s="8">
        <f t="shared" si="1"/>
        <v>100.66388971405055</v>
      </c>
      <c r="G70" s="10">
        <f t="shared" si="2"/>
        <v>101.65473178855196</v>
      </c>
      <c r="H70" s="8">
        <f t="shared" si="2"/>
        <v>102.6266673571991</v>
      </c>
      <c r="I70" s="10">
        <f t="shared" si="2"/>
        <v>103.05575802989617</v>
      </c>
      <c r="J70" s="8">
        <f t="shared" si="2"/>
        <v>102.46645656525889</v>
      </c>
      <c r="K70" s="10">
        <f t="shared" si="2"/>
        <v>102.59989478264824</v>
      </c>
      <c r="L70" s="77"/>
    </row>
    <row r="71" spans="1:12" s="6" customFormat="1" ht="28.5" customHeight="1" x14ac:dyDescent="0.15">
      <c r="A71" s="30" t="s">
        <v>46</v>
      </c>
      <c r="B71" s="31" t="s">
        <v>44</v>
      </c>
      <c r="C71" s="32">
        <v>34661.9</v>
      </c>
      <c r="D71" s="33">
        <v>37797.699999999997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77"/>
    </row>
    <row r="72" spans="1:12" ht="11.25" customHeight="1" x14ac:dyDescent="0.15">
      <c r="A72" s="14" t="s">
        <v>22</v>
      </c>
      <c r="B72" s="7" t="s">
        <v>44</v>
      </c>
      <c r="C72" s="8">
        <f t="shared" ref="C72:K72" si="10">IF(ISERROR(C38/C13),0,(C38/C13/12)*1000)</f>
        <v>30802.538929440387</v>
      </c>
      <c r="D72" s="9">
        <f t="shared" si="10"/>
        <v>39037.960306073648</v>
      </c>
      <c r="E72" s="10">
        <f t="shared" si="10"/>
        <v>49422.107142857152</v>
      </c>
      <c r="F72" s="8">
        <f t="shared" si="10"/>
        <v>57436.885245901642</v>
      </c>
      <c r="G72" s="10">
        <f t="shared" si="10"/>
        <v>61033.914177335224</v>
      </c>
      <c r="H72" s="8">
        <f t="shared" si="10"/>
        <v>65883.73044096728</v>
      </c>
      <c r="I72" s="10">
        <f t="shared" si="10"/>
        <v>71813.433806146582</v>
      </c>
      <c r="J72" s="8">
        <f t="shared" si="10"/>
        <v>72048.664302600475</v>
      </c>
      <c r="K72" s="10">
        <f t="shared" si="10"/>
        <v>80200.447585394591</v>
      </c>
      <c r="L72" s="77"/>
    </row>
    <row r="73" spans="1:12" ht="11.25" customHeight="1" x14ac:dyDescent="0.15">
      <c r="A73" s="14" t="s">
        <v>45</v>
      </c>
      <c r="B73" s="7" t="s">
        <v>15</v>
      </c>
      <c r="C73" s="76"/>
      <c r="D73" s="9">
        <f t="shared" si="1"/>
        <v>126.73617715571501</v>
      </c>
      <c r="E73" s="10">
        <f t="shared" si="1"/>
        <v>126.60012653163109</v>
      </c>
      <c r="F73" s="8">
        <f t="shared" si="1"/>
        <v>116.21698985815672</v>
      </c>
      <c r="G73" s="10">
        <f t="shared" si="2"/>
        <v>123.49516786266021</v>
      </c>
      <c r="H73" s="8">
        <f t="shared" si="2"/>
        <v>114.70630790458533</v>
      </c>
      <c r="I73" s="10">
        <f t="shared" si="2"/>
        <v>117.66152437395914</v>
      </c>
      <c r="J73" s="8">
        <f t="shared" si="2"/>
        <v>109.35729325035271</v>
      </c>
      <c r="K73" s="10">
        <f t="shared" si="2"/>
        <v>111.67889256192365</v>
      </c>
      <c r="L73" s="77"/>
    </row>
    <row r="74" spans="1:12" s="6" customFormat="1" ht="28.5" customHeight="1" x14ac:dyDescent="0.15">
      <c r="A74" s="30" t="s">
        <v>46</v>
      </c>
      <c r="B74" s="31" t="s">
        <v>44</v>
      </c>
      <c r="C74" s="32">
        <v>43902.1</v>
      </c>
      <c r="D74" s="33">
        <v>58064.9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77"/>
    </row>
    <row r="75" spans="1:12" ht="19.5" customHeight="1" x14ac:dyDescent="0.15">
      <c r="A75" s="14" t="s">
        <v>23</v>
      </c>
      <c r="B75" s="7" t="s">
        <v>44</v>
      </c>
      <c r="C75" s="8">
        <f t="shared" ref="C75:K75" si="11">IF(ISERROR(C39/C14),0,(C39/C14/12)*1000)</f>
        <v>30503.949447077408</v>
      </c>
      <c r="D75" s="9">
        <f t="shared" si="11"/>
        <v>33554.263565891473</v>
      </c>
      <c r="E75" s="10">
        <f t="shared" si="11"/>
        <v>36557.480709876545</v>
      </c>
      <c r="F75" s="8">
        <f t="shared" si="11"/>
        <v>38994.086021505376</v>
      </c>
      <c r="G75" s="10">
        <f t="shared" si="11"/>
        <v>39029.587155963301</v>
      </c>
      <c r="H75" s="8">
        <f t="shared" si="11"/>
        <v>41726.376146788985</v>
      </c>
      <c r="I75" s="10">
        <f t="shared" si="11"/>
        <v>42153.729071537295</v>
      </c>
      <c r="J75" s="8">
        <f t="shared" si="11"/>
        <v>43737.252663622523</v>
      </c>
      <c r="K75" s="10">
        <f t="shared" si="11"/>
        <v>44228.068181818184</v>
      </c>
      <c r="L75" s="77"/>
    </row>
    <row r="76" spans="1:12" ht="11.25" customHeight="1" x14ac:dyDescent="0.15">
      <c r="A76" s="14" t="s">
        <v>45</v>
      </c>
      <c r="B76" s="7" t="s">
        <v>15</v>
      </c>
      <c r="C76" s="76"/>
      <c r="D76" s="9">
        <f t="shared" si="1"/>
        <v>109.99973503138072</v>
      </c>
      <c r="E76" s="10">
        <f t="shared" si="1"/>
        <v>108.95032948074561</v>
      </c>
      <c r="F76" s="8">
        <f t="shared" si="1"/>
        <v>106.66513464362042</v>
      </c>
      <c r="G76" s="10">
        <f t="shared" si="2"/>
        <v>106.76224509480183</v>
      </c>
      <c r="H76" s="8">
        <f t="shared" si="2"/>
        <v>107.00693465100512</v>
      </c>
      <c r="I76" s="10">
        <f t="shared" si="2"/>
        <v>108.00454768606656</v>
      </c>
      <c r="J76" s="8">
        <f t="shared" si="2"/>
        <v>104.81919759760466</v>
      </c>
      <c r="K76" s="10">
        <f t="shared" si="2"/>
        <v>104.92089111917149</v>
      </c>
      <c r="L76" s="77"/>
    </row>
    <row r="77" spans="1:12" s="6" customFormat="1" ht="28.5" customHeight="1" x14ac:dyDescent="0.15">
      <c r="A77" s="30" t="s">
        <v>46</v>
      </c>
      <c r="B77" s="31" t="s">
        <v>44</v>
      </c>
      <c r="C77" s="32">
        <v>30778.1</v>
      </c>
      <c r="D77" s="33">
        <v>34108.199999999997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77"/>
    </row>
    <row r="78" spans="1:12" ht="29.25" customHeight="1" x14ac:dyDescent="0.15">
      <c r="A78" s="14" t="s">
        <v>42</v>
      </c>
      <c r="B78" s="7" t="s">
        <v>44</v>
      </c>
      <c r="C78" s="8">
        <f t="shared" ref="C78:K78" si="12">IF(ISERROR(C40/C15),0,(C40/C15/12)*1000)</f>
        <v>23999.606918238995</v>
      </c>
      <c r="D78" s="9">
        <f t="shared" si="12"/>
        <v>27599.530651340996</v>
      </c>
      <c r="E78" s="10">
        <f t="shared" si="12"/>
        <v>31711.827651515156</v>
      </c>
      <c r="F78" s="8">
        <f t="shared" si="12"/>
        <v>36373.408239700373</v>
      </c>
      <c r="G78" s="10">
        <f t="shared" si="12"/>
        <v>36405.185185185182</v>
      </c>
      <c r="H78" s="8">
        <f t="shared" si="12"/>
        <v>41647.5</v>
      </c>
      <c r="I78" s="10">
        <f t="shared" si="12"/>
        <v>41720.329670329666</v>
      </c>
      <c r="J78" s="8">
        <f t="shared" si="12"/>
        <v>47603.113553113551</v>
      </c>
      <c r="K78" s="10">
        <f t="shared" si="12"/>
        <v>47727.989130434784</v>
      </c>
      <c r="L78" s="77"/>
    </row>
    <row r="79" spans="1:12" ht="11.25" customHeight="1" x14ac:dyDescent="0.15">
      <c r="A79" s="14" t="s">
        <v>45</v>
      </c>
      <c r="B79" s="7" t="s">
        <v>15</v>
      </c>
      <c r="C79" s="76"/>
      <c r="D79" s="9">
        <f t="shared" si="1"/>
        <v>114.99992789617801</v>
      </c>
      <c r="E79" s="10">
        <f t="shared" si="1"/>
        <v>114.89988019044213</v>
      </c>
      <c r="F79" s="8">
        <f t="shared" si="1"/>
        <v>114.69981686143053</v>
      </c>
      <c r="G79" s="10">
        <f t="shared" si="2"/>
        <v>114.80002220384729</v>
      </c>
      <c r="H79" s="8">
        <f t="shared" si="2"/>
        <v>114.49985584398202</v>
      </c>
      <c r="I79" s="10">
        <f t="shared" si="2"/>
        <v>114.59996552169014</v>
      </c>
      <c r="J79" s="8">
        <f t="shared" si="2"/>
        <v>114.30005055072586</v>
      </c>
      <c r="K79" s="10">
        <f t="shared" si="2"/>
        <v>114.3998369801416</v>
      </c>
      <c r="L79" s="77"/>
    </row>
    <row r="80" spans="1:12" s="6" customFormat="1" ht="28.5" customHeight="1" x14ac:dyDescent="0.15">
      <c r="A80" s="30" t="s">
        <v>46</v>
      </c>
      <c r="B80" s="31" t="s">
        <v>44</v>
      </c>
      <c r="C80" s="32">
        <v>0</v>
      </c>
      <c r="D80" s="33">
        <v>0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77"/>
    </row>
    <row r="81" spans="1:12" ht="11.25" customHeight="1" x14ac:dyDescent="0.15">
      <c r="A81" s="14" t="s">
        <v>25</v>
      </c>
      <c r="B81" s="7" t="s">
        <v>44</v>
      </c>
      <c r="C81" s="8">
        <f t="shared" ref="C81:K81" si="13">IF(ISERROR(C41/C16),0,(C41/C16/12)*1000)</f>
        <v>28865.745614035088</v>
      </c>
      <c r="D81" s="9">
        <f t="shared" si="13"/>
        <v>32746.658333333336</v>
      </c>
      <c r="E81" s="10">
        <f t="shared" si="13"/>
        <v>37099.295190713099</v>
      </c>
      <c r="F81" s="8">
        <f t="shared" si="13"/>
        <v>39659.570957095711</v>
      </c>
      <c r="G81" s="10">
        <f t="shared" si="13"/>
        <v>39695.566502463051</v>
      </c>
      <c r="H81" s="8">
        <f t="shared" si="13"/>
        <v>43704.885057471263</v>
      </c>
      <c r="I81" s="10">
        <f t="shared" si="13"/>
        <v>43784.248366013067</v>
      </c>
      <c r="J81" s="8">
        <f t="shared" si="13"/>
        <v>48206.495098039217</v>
      </c>
      <c r="K81" s="10">
        <f t="shared" si="13"/>
        <v>48337.764227642278</v>
      </c>
      <c r="L81" s="77"/>
    </row>
    <row r="82" spans="1:12" ht="11.25" customHeight="1" x14ac:dyDescent="0.15">
      <c r="A82" s="14" t="s">
        <v>45</v>
      </c>
      <c r="B82" s="7" t="s">
        <v>15</v>
      </c>
      <c r="C82" s="76"/>
      <c r="D82" s="9">
        <f t="shared" si="1"/>
        <v>113.44469937201718</v>
      </c>
      <c r="E82" s="10">
        <f t="shared" si="1"/>
        <v>113.29185046325519</v>
      </c>
      <c r="F82" s="8">
        <f t="shared" si="1"/>
        <v>106.90114395225361</v>
      </c>
      <c r="G82" s="10">
        <f t="shared" si="2"/>
        <v>106.99816882882418</v>
      </c>
      <c r="H82" s="8">
        <f t="shared" si="2"/>
        <v>110.20009546939333</v>
      </c>
      <c r="I82" s="10">
        <f t="shared" si="2"/>
        <v>110.30009702291646</v>
      </c>
      <c r="J82" s="8">
        <f t="shared" si="2"/>
        <v>110.3000157411429</v>
      </c>
      <c r="K82" s="10">
        <f t="shared" si="2"/>
        <v>110.39989501147589</v>
      </c>
      <c r="L82" s="77"/>
    </row>
    <row r="83" spans="1:12" s="6" customFormat="1" ht="28.5" customHeight="1" x14ac:dyDescent="0.15">
      <c r="A83" s="30" t="s">
        <v>46</v>
      </c>
      <c r="B83" s="31" t="s">
        <v>44</v>
      </c>
      <c r="C83" s="32">
        <v>63813.9</v>
      </c>
      <c r="D83" s="33">
        <v>74977.600000000006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77"/>
    </row>
    <row r="84" spans="1:12" ht="19.5" customHeight="1" x14ac:dyDescent="0.15">
      <c r="A84" s="14" t="s">
        <v>26</v>
      </c>
      <c r="B84" s="7" t="s">
        <v>44</v>
      </c>
      <c r="C84" s="8">
        <f t="shared" ref="C84:K84" si="14">IF(ISERROR(C42/C17),0,(C42/C17/12)*1000)</f>
        <v>26664.625541125541</v>
      </c>
      <c r="D84" s="9">
        <f t="shared" si="14"/>
        <v>30539.855072463764</v>
      </c>
      <c r="E84" s="10">
        <f t="shared" si="14"/>
        <v>34937.64258555133</v>
      </c>
      <c r="F84" s="8">
        <f t="shared" si="14"/>
        <v>37577.383966244728</v>
      </c>
      <c r="G84" s="10">
        <f t="shared" si="14"/>
        <v>37671.075336700342</v>
      </c>
      <c r="H84" s="8">
        <f t="shared" si="14"/>
        <v>41748.49096258932</v>
      </c>
      <c r="I84" s="10">
        <f t="shared" si="14"/>
        <v>41965.606633081443</v>
      </c>
      <c r="J84" s="8">
        <f t="shared" si="14"/>
        <v>43473.941299790364</v>
      </c>
      <c r="K84" s="10">
        <f t="shared" si="14"/>
        <v>43718.73953098827</v>
      </c>
      <c r="L84" s="77"/>
    </row>
    <row r="85" spans="1:12" ht="11.25" customHeight="1" x14ac:dyDescent="0.15">
      <c r="A85" s="14" t="s">
        <v>45</v>
      </c>
      <c r="B85" s="7" t="s">
        <v>15</v>
      </c>
      <c r="C85" s="76"/>
      <c r="D85" s="9">
        <f t="shared" si="1"/>
        <v>114.53322314750439</v>
      </c>
      <c r="E85" s="10">
        <f t="shared" si="1"/>
        <v>114.40015842463124</v>
      </c>
      <c r="F85" s="8">
        <f t="shared" si="1"/>
        <v>107.55557955643258</v>
      </c>
      <c r="G85" s="10">
        <f t="shared" si="2"/>
        <v>107.82374696419683</v>
      </c>
      <c r="H85" s="8">
        <f t="shared" si="2"/>
        <v>111.10004624082252</v>
      </c>
      <c r="I85" s="10">
        <f t="shared" si="2"/>
        <v>111.40007620700234</v>
      </c>
      <c r="J85" s="8">
        <f t="shared" si="2"/>
        <v>104.13296456331132</v>
      </c>
      <c r="K85" s="10">
        <f t="shared" si="2"/>
        <v>104.17754689747494</v>
      </c>
      <c r="L85" s="77"/>
    </row>
    <row r="86" spans="1:12" s="6" customFormat="1" ht="28.5" customHeight="1" x14ac:dyDescent="0.15">
      <c r="A86" s="30" t="s">
        <v>46</v>
      </c>
      <c r="B86" s="31" t="s">
        <v>44</v>
      </c>
      <c r="C86" s="32">
        <v>31247.1</v>
      </c>
      <c r="D86" s="33">
        <v>37120.5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77"/>
    </row>
    <row r="87" spans="1:12" ht="11.25" customHeight="1" x14ac:dyDescent="0.15">
      <c r="A87" s="14" t="s">
        <v>27</v>
      </c>
      <c r="B87" s="7" t="s">
        <v>44</v>
      </c>
      <c r="C87" s="8">
        <f t="shared" ref="C87:K87" si="15">IF(ISERROR(C43/C18),0,(C43/C18/12)*1000)</f>
        <v>20361.699074074069</v>
      </c>
      <c r="D87" s="9">
        <f t="shared" si="15"/>
        <v>22499.67756584923</v>
      </c>
      <c r="E87" s="10">
        <f t="shared" si="15"/>
        <v>24884.66711956522</v>
      </c>
      <c r="F87" s="8">
        <f t="shared" si="15"/>
        <v>27522.673893405601</v>
      </c>
      <c r="G87" s="10">
        <f t="shared" si="15"/>
        <v>27546.914414414416</v>
      </c>
      <c r="H87" s="8">
        <f t="shared" si="15"/>
        <v>30275.450450450451</v>
      </c>
      <c r="I87" s="10">
        <f t="shared" si="15"/>
        <v>30494.676549865228</v>
      </c>
      <c r="J87" s="8">
        <f t="shared" si="15"/>
        <v>33154.077060931893</v>
      </c>
      <c r="K87" s="10">
        <f t="shared" si="15"/>
        <v>33424.932975871314</v>
      </c>
      <c r="L87" s="77"/>
    </row>
    <row r="88" spans="1:12" ht="11.25" customHeight="1" x14ac:dyDescent="0.15">
      <c r="A88" s="14" t="s">
        <v>45</v>
      </c>
      <c r="B88" s="7" t="s">
        <v>15</v>
      </c>
      <c r="C88" s="76"/>
      <c r="D88" s="9">
        <f t="shared" si="1"/>
        <v>110.50000043708231</v>
      </c>
      <c r="E88" s="10">
        <f t="shared" si="1"/>
        <v>110.6001054758936</v>
      </c>
      <c r="F88" s="8">
        <f t="shared" si="1"/>
        <v>110.60093253876113</v>
      </c>
      <c r="G88" s="10">
        <f t="shared" si="2"/>
        <v>110.69834401263114</v>
      </c>
      <c r="H88" s="8">
        <f t="shared" si="2"/>
        <v>110.00184999359533</v>
      </c>
      <c r="I88" s="10">
        <f t="shared" si="2"/>
        <v>110.70087956532926</v>
      </c>
      <c r="J88" s="8">
        <f t="shared" si="2"/>
        <v>109.50812149002596</v>
      </c>
      <c r="K88" s="10">
        <f t="shared" si="2"/>
        <v>109.60907527979352</v>
      </c>
      <c r="L88" s="77"/>
    </row>
    <row r="89" spans="1:12" s="6" customFormat="1" ht="28.5" customHeight="1" x14ac:dyDescent="0.15">
      <c r="A89" s="30" t="s">
        <v>46</v>
      </c>
      <c r="B89" s="31" t="s">
        <v>44</v>
      </c>
      <c r="C89" s="32">
        <v>29884.799999999999</v>
      </c>
      <c r="D89" s="33">
        <v>33287.4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77"/>
    </row>
    <row r="90" spans="1:12" ht="19.5" customHeight="1" x14ac:dyDescent="0.15">
      <c r="A90" s="14" t="s">
        <v>28</v>
      </c>
      <c r="B90" s="7" t="s">
        <v>44</v>
      </c>
      <c r="C90" s="8">
        <f t="shared" ref="C90:K90" si="16">IF(ISERROR(C44/C19),0,(C44/C19/12)*1000)</f>
        <v>28529.48717948718</v>
      </c>
      <c r="D90" s="9">
        <f t="shared" si="16"/>
        <v>34023.967136150233</v>
      </c>
      <c r="E90" s="10">
        <f t="shared" si="16"/>
        <v>40624.650349650343</v>
      </c>
      <c r="F90" s="8">
        <f t="shared" si="16"/>
        <v>48508.217592592584</v>
      </c>
      <c r="G90" s="10">
        <f t="shared" si="16"/>
        <v>48557.931034482754</v>
      </c>
      <c r="H90" s="8">
        <f t="shared" si="16"/>
        <v>51545.862068965514</v>
      </c>
      <c r="I90" s="10">
        <f t="shared" si="16"/>
        <v>52083.390410958906</v>
      </c>
      <c r="J90" s="8">
        <f t="shared" si="16"/>
        <v>54648.34474885845</v>
      </c>
      <c r="K90" s="10">
        <f t="shared" si="16"/>
        <v>55298.356009070296</v>
      </c>
      <c r="L90" s="77"/>
    </row>
    <row r="91" spans="1:12" ht="11.25" customHeight="1" x14ac:dyDescent="0.15">
      <c r="A91" s="14" t="s">
        <v>45</v>
      </c>
      <c r="B91" s="7" t="s">
        <v>15</v>
      </c>
      <c r="C91" s="76"/>
      <c r="D91" s="9">
        <f t="shared" si="1"/>
        <v>119.25895100075128</v>
      </c>
      <c r="E91" s="10">
        <f t="shared" si="1"/>
        <v>119.40009872184167</v>
      </c>
      <c r="F91" s="8">
        <f t="shared" si="1"/>
        <v>119.40587100464755</v>
      </c>
      <c r="G91" s="10">
        <f t="shared" si="2"/>
        <v>119.52824360714945</v>
      </c>
      <c r="H91" s="8">
        <f t="shared" si="2"/>
        <v>106.26212346511119</v>
      </c>
      <c r="I91" s="10">
        <f t="shared" si="2"/>
        <v>107.26031628895514</v>
      </c>
      <c r="J91" s="8">
        <f t="shared" si="2"/>
        <v>106.01887824815499</v>
      </c>
      <c r="K91" s="10">
        <f t="shared" si="2"/>
        <v>106.17272718374133</v>
      </c>
      <c r="L91" s="77"/>
    </row>
    <row r="92" spans="1:12" s="6" customFormat="1" ht="28.5" customHeight="1" x14ac:dyDescent="0.15">
      <c r="A92" s="30" t="s">
        <v>46</v>
      </c>
      <c r="B92" s="31" t="s">
        <v>44</v>
      </c>
      <c r="C92" s="32">
        <v>39803.4</v>
      </c>
      <c r="D92" s="33">
        <v>51112.1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77"/>
    </row>
    <row r="93" spans="1:12" ht="19.5" customHeight="1" x14ac:dyDescent="0.15">
      <c r="A93" s="14" t="s">
        <v>29</v>
      </c>
      <c r="B93" s="7" t="s">
        <v>44</v>
      </c>
      <c r="C93" s="8">
        <f t="shared" ref="C93:K93" si="17">IF(ISERROR(C45/C20),0,(C45/C20/12)*1000)</f>
        <v>21450.617283950618</v>
      </c>
      <c r="D93" s="9">
        <f t="shared" si="17"/>
        <v>22094.109195402296</v>
      </c>
      <c r="E93" s="10">
        <f t="shared" si="17"/>
        <v>22779.027777777781</v>
      </c>
      <c r="F93" s="8">
        <f t="shared" si="17"/>
        <v>23511.290322580648</v>
      </c>
      <c r="G93" s="10">
        <f t="shared" si="17"/>
        <v>23704.427083333332</v>
      </c>
      <c r="H93" s="8">
        <f t="shared" si="17"/>
        <v>23573.697916666664</v>
      </c>
      <c r="I93" s="10">
        <f t="shared" si="17"/>
        <v>23905.555555555555</v>
      </c>
      <c r="J93" s="8">
        <f t="shared" si="17"/>
        <v>23682.32323232323</v>
      </c>
      <c r="K93" s="10">
        <f t="shared" si="17"/>
        <v>24061.029411764706</v>
      </c>
      <c r="L93" s="77"/>
    </row>
    <row r="94" spans="1:12" ht="11.25" customHeight="1" x14ac:dyDescent="0.15">
      <c r="A94" s="14" t="s">
        <v>45</v>
      </c>
      <c r="B94" s="7" t="s">
        <v>15</v>
      </c>
      <c r="C94" s="76"/>
      <c r="D94" s="9">
        <f t="shared" si="1"/>
        <v>102.99987596129992</v>
      </c>
      <c r="E94" s="10">
        <f t="shared" si="1"/>
        <v>103.10000541917306</v>
      </c>
      <c r="F94" s="8">
        <f t="shared" si="1"/>
        <v>103.21463475942213</v>
      </c>
      <c r="G94" s="10">
        <f t="shared" si="2"/>
        <v>104.0625057161497</v>
      </c>
      <c r="H94" s="8">
        <f t="shared" si="2"/>
        <v>100.26543670393997</v>
      </c>
      <c r="I94" s="10">
        <f t="shared" si="2"/>
        <v>100.84848484848486</v>
      </c>
      <c r="J94" s="8">
        <f t="shared" si="2"/>
        <v>100.46079030977897</v>
      </c>
      <c r="K94" s="10">
        <f t="shared" si="2"/>
        <v>100.65036704898087</v>
      </c>
      <c r="L94" s="77"/>
    </row>
    <row r="95" spans="1:12" s="6" customFormat="1" ht="28.5" customHeight="1" x14ac:dyDescent="0.15">
      <c r="A95" s="30" t="s">
        <v>46</v>
      </c>
      <c r="B95" s="31" t="s">
        <v>44</v>
      </c>
      <c r="C95" s="32">
        <v>0</v>
      </c>
      <c r="D95" s="33">
        <v>0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77"/>
    </row>
    <row r="96" spans="1:12" ht="11.25" customHeight="1" x14ac:dyDescent="0.15">
      <c r="A96" s="14" t="s">
        <v>30</v>
      </c>
      <c r="B96" s="7" t="s">
        <v>44</v>
      </c>
      <c r="C96" s="8">
        <f t="shared" ref="C96:K96" si="18">IF(ISERROR(C46/C21),0,(C46/C21/12)*1000)</f>
        <v>30820.51282051282</v>
      </c>
      <c r="D96" s="9">
        <f t="shared" si="18"/>
        <v>35443.529411764706</v>
      </c>
      <c r="E96" s="10">
        <f t="shared" si="18"/>
        <v>40749.166666666664</v>
      </c>
      <c r="F96" s="8">
        <f t="shared" si="18"/>
        <v>46780.263157894733</v>
      </c>
      <c r="G96" s="10">
        <f t="shared" si="18"/>
        <v>46820.416666666664</v>
      </c>
      <c r="H96" s="8">
        <f t="shared" si="18"/>
        <v>53610.416666666672</v>
      </c>
      <c r="I96" s="10">
        <f t="shared" si="18"/>
        <v>53703.174603174601</v>
      </c>
      <c r="J96" s="8">
        <f t="shared" si="18"/>
        <v>61330.158730158728</v>
      </c>
      <c r="K96" s="10">
        <f t="shared" si="18"/>
        <v>61490.15151515152</v>
      </c>
      <c r="L96" s="77"/>
    </row>
    <row r="97" spans="1:12" ht="11.25" customHeight="1" x14ac:dyDescent="0.15">
      <c r="A97" s="14" t="s">
        <v>45</v>
      </c>
      <c r="B97" s="7" t="s">
        <v>15</v>
      </c>
      <c r="C97" s="76"/>
      <c r="D97" s="9">
        <f t="shared" si="1"/>
        <v>114.99980424782225</v>
      </c>
      <c r="E97" s="10">
        <f t="shared" si="1"/>
        <v>114.96926898352528</v>
      </c>
      <c r="F97" s="8">
        <f t="shared" si="1"/>
        <v>114.8005394578083</v>
      </c>
      <c r="G97" s="10">
        <f t="shared" si="2"/>
        <v>114.89907769075032</v>
      </c>
      <c r="H97" s="8">
        <f t="shared" si="2"/>
        <v>114.60050253611979</v>
      </c>
      <c r="I97" s="10">
        <f t="shared" si="2"/>
        <v>114.70033465423653</v>
      </c>
      <c r="J97" s="8">
        <f t="shared" si="2"/>
        <v>114.39970539958881</v>
      </c>
      <c r="K97" s="10">
        <f t="shared" si="2"/>
        <v>114.50003090043882</v>
      </c>
      <c r="L97" s="77"/>
    </row>
    <row r="98" spans="1:12" s="6" customFormat="1" ht="28.5" customHeight="1" x14ac:dyDescent="0.15">
      <c r="A98" s="30" t="s">
        <v>46</v>
      </c>
      <c r="B98" s="31" t="s">
        <v>44</v>
      </c>
      <c r="C98" s="32">
        <v>41255.9</v>
      </c>
      <c r="D98" s="33">
        <v>47682.6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77"/>
    </row>
    <row r="99" spans="1:12" ht="19.5" customHeight="1" x14ac:dyDescent="0.15">
      <c r="A99" s="14" t="s">
        <v>31</v>
      </c>
      <c r="B99" s="7" t="s">
        <v>44</v>
      </c>
      <c r="C99" s="8">
        <f t="shared" ref="C99:K99" si="19">IF(ISERROR(C47/C22),0,(C47/C22/12)*1000)</f>
        <v>27690.763052208837</v>
      </c>
      <c r="D99" s="9">
        <f t="shared" si="19"/>
        <v>32121.329588014982</v>
      </c>
      <c r="E99" s="10">
        <f t="shared" si="19"/>
        <v>37196.481481481474</v>
      </c>
      <c r="F99" s="8">
        <f t="shared" si="19"/>
        <v>39108.516483516483</v>
      </c>
      <c r="G99" s="10">
        <f t="shared" si="19"/>
        <v>39177.717391304352</v>
      </c>
      <c r="H99" s="8">
        <f t="shared" si="19"/>
        <v>41778.079710144928</v>
      </c>
      <c r="I99" s="10">
        <f t="shared" si="19"/>
        <v>42244.534050179209</v>
      </c>
      <c r="J99" s="8">
        <f t="shared" si="19"/>
        <v>44552.508960573476</v>
      </c>
      <c r="K99" s="10">
        <f t="shared" si="19"/>
        <v>45096.897163120564</v>
      </c>
      <c r="L99" s="77"/>
    </row>
    <row r="100" spans="1:12" ht="11.25" customHeight="1" x14ac:dyDescent="0.15">
      <c r="A100" s="14" t="s">
        <v>45</v>
      </c>
      <c r="B100" s="7" t="s">
        <v>15</v>
      </c>
      <c r="C100" s="76"/>
      <c r="D100" s="9">
        <f t="shared" si="1"/>
        <v>116.00016051364366</v>
      </c>
      <c r="E100" s="10">
        <f t="shared" si="1"/>
        <v>115.79994339761114</v>
      </c>
      <c r="F100" s="8">
        <f t="shared" si="1"/>
        <v>105.14036523316574</v>
      </c>
      <c r="G100" s="10">
        <f t="shared" si="2"/>
        <v>105.32640677535387</v>
      </c>
      <c r="H100" s="8">
        <f t="shared" si="2"/>
        <v>106.82604063427877</v>
      </c>
      <c r="I100" s="10">
        <f t="shared" si="2"/>
        <v>107.82796156356866</v>
      </c>
      <c r="J100" s="8">
        <f t="shared" si="2"/>
        <v>106.64087308386947</v>
      </c>
      <c r="K100" s="10">
        <f t="shared" si="2"/>
        <v>106.75202881762938</v>
      </c>
      <c r="L100" s="77"/>
    </row>
    <row r="101" spans="1:12" s="6" customFormat="1" ht="28.5" customHeight="1" x14ac:dyDescent="0.15">
      <c r="A101" s="30" t="s">
        <v>46</v>
      </c>
      <c r="B101" s="31" t="s">
        <v>44</v>
      </c>
      <c r="C101" s="32">
        <v>28321.3</v>
      </c>
      <c r="D101" s="33">
        <v>34171.300000000003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77"/>
    </row>
    <row r="102" spans="1:12" ht="19.5" customHeight="1" x14ac:dyDescent="0.15">
      <c r="A102" s="14" t="s">
        <v>32</v>
      </c>
      <c r="B102" s="7" t="s">
        <v>44</v>
      </c>
      <c r="C102" s="8">
        <f t="shared" ref="C102:K102" si="20">IF(ISERROR(C48/C23),0,(C48/C23/12)*1000)</f>
        <v>20831.560283687941</v>
      </c>
      <c r="D102" s="9">
        <f t="shared" si="20"/>
        <v>21248.216666666667</v>
      </c>
      <c r="E102" s="10">
        <f t="shared" si="20"/>
        <v>21885.637254901962</v>
      </c>
      <c r="F102" s="8">
        <f t="shared" si="20"/>
        <v>22550.801282051281</v>
      </c>
      <c r="G102" s="10">
        <f t="shared" si="20"/>
        <v>22702.358490566039</v>
      </c>
      <c r="H102" s="8">
        <f t="shared" si="20"/>
        <v>22744.811320754718</v>
      </c>
      <c r="I102" s="10">
        <f t="shared" si="20"/>
        <v>22950.462962962964</v>
      </c>
      <c r="J102" s="8">
        <f t="shared" si="20"/>
        <v>22904.01234567901</v>
      </c>
      <c r="K102" s="10">
        <f t="shared" si="20"/>
        <v>23141.515151515152</v>
      </c>
      <c r="L102" s="77"/>
    </row>
    <row r="103" spans="1:12" ht="11.25" customHeight="1" x14ac:dyDescent="0.15">
      <c r="A103" s="14" t="s">
        <v>45</v>
      </c>
      <c r="B103" s="7" t="s">
        <v>15</v>
      </c>
      <c r="C103" s="76"/>
      <c r="D103" s="9">
        <f t="shared" si="1"/>
        <v>102.00012086134991</v>
      </c>
      <c r="E103" s="10">
        <f t="shared" si="1"/>
        <v>102.99987805204967</v>
      </c>
      <c r="F103" s="8">
        <f t="shared" si="1"/>
        <v>103.03927191793483</v>
      </c>
      <c r="G103" s="10">
        <f t="shared" si="2"/>
        <v>103.73176812789011</v>
      </c>
      <c r="H103" s="8">
        <f t="shared" si="2"/>
        <v>100.86032436841992</v>
      </c>
      <c r="I103" s="10">
        <f t="shared" si="2"/>
        <v>101.09285769802298</v>
      </c>
      <c r="J103" s="8">
        <f t="shared" si="2"/>
        <v>100.69994436392189</v>
      </c>
      <c r="K103" s="10">
        <f t="shared" si="2"/>
        <v>100.83245461697442</v>
      </c>
      <c r="L103" s="77"/>
    </row>
    <row r="104" spans="1:12" s="6" customFormat="1" ht="28.5" customHeight="1" x14ac:dyDescent="0.15">
      <c r="A104" s="30" t="s">
        <v>46</v>
      </c>
      <c r="B104" s="31" t="s">
        <v>44</v>
      </c>
      <c r="C104" s="32">
        <v>0</v>
      </c>
      <c r="D104" s="33">
        <v>0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77"/>
    </row>
    <row r="105" spans="1:12" ht="19.5" customHeight="1" x14ac:dyDescent="0.15">
      <c r="A105" s="14" t="s">
        <v>33</v>
      </c>
      <c r="B105" s="7" t="s">
        <v>44</v>
      </c>
      <c r="C105" s="8">
        <f t="shared" ref="C105:K105" si="21">IF(ISERROR(C49/C24),0,(C49/C24/12)*1000)</f>
        <v>23996.913580246914</v>
      </c>
      <c r="D105" s="9">
        <f t="shared" si="21"/>
        <v>26397.469512195119</v>
      </c>
      <c r="E105" s="10">
        <f t="shared" si="21"/>
        <v>28773.27309236948</v>
      </c>
      <c r="F105" s="8">
        <f t="shared" si="21"/>
        <v>29216.567460317459</v>
      </c>
      <c r="G105" s="10">
        <f t="shared" si="21"/>
        <v>29230.882352941175</v>
      </c>
      <c r="H105" s="8">
        <f t="shared" si="21"/>
        <v>30316.470588235294</v>
      </c>
      <c r="I105" s="10">
        <f t="shared" si="21"/>
        <v>30624.418604651164</v>
      </c>
      <c r="J105" s="8">
        <f t="shared" si="21"/>
        <v>31402.228682170542</v>
      </c>
      <c r="K105" s="10">
        <f t="shared" si="21"/>
        <v>31755.842911877393</v>
      </c>
      <c r="L105" s="77"/>
    </row>
    <row r="106" spans="1:12" ht="11.25" customHeight="1" x14ac:dyDescent="0.15">
      <c r="A106" s="14" t="s">
        <v>45</v>
      </c>
      <c r="B106" s="7" t="s">
        <v>15</v>
      </c>
      <c r="C106" s="76"/>
      <c r="D106" s="9">
        <f t="shared" si="1"/>
        <v>110.00360285467805</v>
      </c>
      <c r="E106" s="10">
        <f t="shared" si="1"/>
        <v>109.00011866318013</v>
      </c>
      <c r="F106" s="8">
        <f t="shared" si="1"/>
        <v>101.54064630229898</v>
      </c>
      <c r="G106" s="10">
        <f t="shared" si="2"/>
        <v>101.59039696006309</v>
      </c>
      <c r="H106" s="8">
        <f t="shared" si="2"/>
        <v>103.76465554830061</v>
      </c>
      <c r="I106" s="10">
        <f t="shared" si="2"/>
        <v>104.76734241164559</v>
      </c>
      <c r="J106" s="8">
        <f t="shared" si="2"/>
        <v>103.5814132478752</v>
      </c>
      <c r="K106" s="10">
        <f t="shared" si="2"/>
        <v>103.69451685542982</v>
      </c>
      <c r="L106" s="77"/>
    </row>
    <row r="107" spans="1:12" s="6" customFormat="1" ht="28.5" customHeight="1" x14ac:dyDescent="0.15">
      <c r="A107" s="30" t="s">
        <v>46</v>
      </c>
      <c r="B107" s="31" t="s">
        <v>44</v>
      </c>
      <c r="C107" s="32">
        <v>23997.7</v>
      </c>
      <c r="D107" s="33">
        <v>28158.400000000001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77"/>
    </row>
    <row r="108" spans="1:12" ht="29.25" customHeight="1" x14ac:dyDescent="0.15">
      <c r="A108" s="14" t="s">
        <v>34</v>
      </c>
      <c r="B108" s="7" t="s">
        <v>44</v>
      </c>
      <c r="C108" s="8">
        <f t="shared" ref="C108:K108" si="22">IF(ISERROR(C50/C25),0,(C50/C25/12)*1000)</f>
        <v>33173.057644110275</v>
      </c>
      <c r="D108" s="9">
        <f t="shared" si="22"/>
        <v>38502.994987468672</v>
      </c>
      <c r="E108" s="10">
        <f t="shared" si="22"/>
        <v>43769.360902255634</v>
      </c>
      <c r="F108" s="8">
        <f t="shared" si="22"/>
        <v>46274.875621890547</v>
      </c>
      <c r="G108" s="10">
        <f t="shared" si="22"/>
        <v>46311.851851851847</v>
      </c>
      <c r="H108" s="8">
        <f t="shared" si="22"/>
        <v>48458.395061728399</v>
      </c>
      <c r="I108" s="10">
        <f t="shared" si="22"/>
        <v>48729.656862745098</v>
      </c>
      <c r="J108" s="8">
        <f t="shared" si="22"/>
        <v>50651.470588235294</v>
      </c>
      <c r="K108" s="10">
        <f t="shared" si="22"/>
        <v>51469.890510948906</v>
      </c>
      <c r="L108" s="77"/>
    </row>
    <row r="109" spans="1:12" ht="11.25" customHeight="1" x14ac:dyDescent="0.15">
      <c r="A109" s="14" t="s">
        <v>45</v>
      </c>
      <c r="B109" s="7" t="s">
        <v>15</v>
      </c>
      <c r="C109" s="76"/>
      <c r="D109" s="9">
        <f t="shared" si="1"/>
        <v>116.06706683640513</v>
      </c>
      <c r="E109" s="10">
        <f t="shared" si="1"/>
        <v>113.67780848347245</v>
      </c>
      <c r="F109" s="8">
        <f t="shared" si="1"/>
        <v>105.72435755968689</v>
      </c>
      <c r="G109" s="10">
        <f t="shared" si="2"/>
        <v>105.80883727151974</v>
      </c>
      <c r="H109" s="8">
        <f t="shared" si="2"/>
        <v>104.71858521604524</v>
      </c>
      <c r="I109" s="10">
        <f t="shared" si="2"/>
        <v>105.22070466676139</v>
      </c>
      <c r="J109" s="8">
        <f t="shared" si="2"/>
        <v>104.52568749689968</v>
      </c>
      <c r="K109" s="10">
        <f t="shared" si="2"/>
        <v>105.6233386906912</v>
      </c>
      <c r="L109" s="77"/>
    </row>
    <row r="110" spans="1:12" s="6" customFormat="1" ht="28.5" customHeight="1" x14ac:dyDescent="0.15">
      <c r="A110" s="30" t="s">
        <v>46</v>
      </c>
      <c r="B110" s="31" t="s">
        <v>44</v>
      </c>
      <c r="C110" s="32">
        <v>33173.1</v>
      </c>
      <c r="D110" s="33">
        <v>38503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77"/>
    </row>
    <row r="111" spans="1:12" ht="11.25" customHeight="1" x14ac:dyDescent="0.15">
      <c r="A111" s="14" t="s">
        <v>35</v>
      </c>
      <c r="B111" s="7" t="s">
        <v>44</v>
      </c>
      <c r="C111" s="8">
        <f t="shared" ref="C111:K111" si="23">IF(ISERROR(C51/C26),0,(C51/C26/12)*1000)</f>
        <v>32352.299128751205</v>
      </c>
      <c r="D111" s="9">
        <f t="shared" si="23"/>
        <v>36933.172302737526</v>
      </c>
      <c r="E111" s="10">
        <f t="shared" si="23"/>
        <v>39395.326576576583</v>
      </c>
      <c r="F111" s="8">
        <f t="shared" si="23"/>
        <v>40835.273224043718</v>
      </c>
      <c r="G111" s="10">
        <f t="shared" si="23"/>
        <v>40874.090398201668</v>
      </c>
      <c r="H111" s="8">
        <f t="shared" si="23"/>
        <v>41073.699421965321</v>
      </c>
      <c r="I111" s="10">
        <f t="shared" si="23"/>
        <v>41460.490856592878</v>
      </c>
      <c r="J111" s="8">
        <f t="shared" si="23"/>
        <v>42101.05871029837</v>
      </c>
      <c r="K111" s="10">
        <f t="shared" si="23"/>
        <v>42953.189102564102</v>
      </c>
      <c r="L111" s="77"/>
    </row>
    <row r="112" spans="1:12" ht="11.25" customHeight="1" x14ac:dyDescent="0.15">
      <c r="A112" s="14" t="s">
        <v>45</v>
      </c>
      <c r="B112" s="7" t="s">
        <v>15</v>
      </c>
      <c r="C112" s="76"/>
      <c r="D112" s="9">
        <f t="shared" si="1"/>
        <v>114.1593435315246</v>
      </c>
      <c r="E112" s="10">
        <f t="shared" si="1"/>
        <v>106.66651175711912</v>
      </c>
      <c r="F112" s="8">
        <f t="shared" si="1"/>
        <v>103.65512047391756</v>
      </c>
      <c r="G112" s="10">
        <f t="shared" si="2"/>
        <v>103.75365290791704</v>
      </c>
      <c r="H112" s="8">
        <f t="shared" si="2"/>
        <v>100.58387315449923</v>
      </c>
      <c r="I112" s="10">
        <f t="shared" si="2"/>
        <v>101.43465078409919</v>
      </c>
      <c r="J112" s="8">
        <f t="shared" si="2"/>
        <v>102.50125823286236</v>
      </c>
      <c r="K112" s="10">
        <f t="shared" si="2"/>
        <v>103.60029081935932</v>
      </c>
      <c r="L112" s="77"/>
    </row>
    <row r="113" spans="1:12" s="6" customFormat="1" ht="28.5" customHeight="1" x14ac:dyDescent="0.15">
      <c r="A113" s="30" t="s">
        <v>46</v>
      </c>
      <c r="B113" s="31" t="s">
        <v>44</v>
      </c>
      <c r="C113" s="32">
        <v>32352.3</v>
      </c>
      <c r="D113" s="33">
        <v>36933.199999999997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77"/>
    </row>
    <row r="114" spans="1:12" ht="19.5" customHeight="1" x14ac:dyDescent="0.15">
      <c r="A114" s="14" t="s">
        <v>36</v>
      </c>
      <c r="B114" s="7" t="s">
        <v>44</v>
      </c>
      <c r="C114" s="8">
        <f t="shared" ref="C114:K114" si="24">IF(ISERROR(C52/C27),0,(C52/C27/12)*1000)</f>
        <v>33700.847457627118</v>
      </c>
      <c r="D114" s="9">
        <f t="shared" si="24"/>
        <v>38200.738216922204</v>
      </c>
      <c r="E114" s="10">
        <f t="shared" si="24"/>
        <v>41189.129818594105</v>
      </c>
      <c r="F114" s="8">
        <f t="shared" si="24"/>
        <v>44319.468024900962</v>
      </c>
      <c r="G114" s="10">
        <f t="shared" si="24"/>
        <v>44360.663841807909</v>
      </c>
      <c r="H114" s="8">
        <f t="shared" si="24"/>
        <v>47643.460451977408</v>
      </c>
      <c r="I114" s="10">
        <f t="shared" si="24"/>
        <v>47732.120699379586</v>
      </c>
      <c r="J114" s="8">
        <f t="shared" si="24"/>
        <v>51169.120135363788</v>
      </c>
      <c r="K114" s="10">
        <f t="shared" si="24"/>
        <v>51312.007319819822</v>
      </c>
      <c r="L114" s="77"/>
    </row>
    <row r="115" spans="1:12" ht="11.25" customHeight="1" x14ac:dyDescent="0.15">
      <c r="A115" s="14" t="s">
        <v>45</v>
      </c>
      <c r="B115" s="7" t="s">
        <v>15</v>
      </c>
      <c r="C115" s="76"/>
      <c r="D115" s="9">
        <f t="shared" si="1"/>
        <v>113.35245579492594</v>
      </c>
      <c r="E115" s="10">
        <f t="shared" si="1"/>
        <v>107.82286348683205</v>
      </c>
      <c r="F115" s="8">
        <f t="shared" si="1"/>
        <v>107.59991342398723</v>
      </c>
      <c r="G115" s="10">
        <f t="shared" si="2"/>
        <v>107.69992965906765</v>
      </c>
      <c r="H115" s="8">
        <f t="shared" si="2"/>
        <v>107.50007293681607</v>
      </c>
      <c r="I115" s="10">
        <f t="shared" si="2"/>
        <v>107.60010460978322</v>
      </c>
      <c r="J115" s="8">
        <f t="shared" si="2"/>
        <v>107.40009153394745</v>
      </c>
      <c r="K115" s="10">
        <f t="shared" si="2"/>
        <v>107.49995300436497</v>
      </c>
      <c r="L115" s="77"/>
    </row>
    <row r="116" spans="1:12" s="6" customFormat="1" ht="28.5" customHeight="1" x14ac:dyDescent="0.15">
      <c r="A116" s="30" t="s">
        <v>46</v>
      </c>
      <c r="B116" s="31" t="s">
        <v>44</v>
      </c>
      <c r="C116" s="32">
        <v>33700.800000000003</v>
      </c>
      <c r="D116" s="33">
        <v>38200.699999999997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77"/>
    </row>
    <row r="117" spans="1:12" ht="19.5" customHeight="1" x14ac:dyDescent="0.15">
      <c r="A117" s="14" t="s">
        <v>37</v>
      </c>
      <c r="B117" s="7" t="s">
        <v>44</v>
      </c>
      <c r="C117" s="8">
        <f t="shared" ref="C117:K117" si="25">IF(ISERROR(C53/C28),0,(C53/C28/12)*1000)</f>
        <v>37873.333333333336</v>
      </c>
      <c r="D117" s="9">
        <f t="shared" si="25"/>
        <v>42224.305555555555</v>
      </c>
      <c r="E117" s="10">
        <f t="shared" si="25"/>
        <v>46142.74374176548</v>
      </c>
      <c r="F117" s="8">
        <f t="shared" si="25"/>
        <v>48723.753280839897</v>
      </c>
      <c r="G117" s="10">
        <f t="shared" si="25"/>
        <v>48772.189542483662</v>
      </c>
      <c r="H117" s="8">
        <f t="shared" si="25"/>
        <v>51541.699346405228</v>
      </c>
      <c r="I117" s="10">
        <f t="shared" si="25"/>
        <v>51982.389322916664</v>
      </c>
      <c r="J117" s="8">
        <f t="shared" si="25"/>
        <v>54241.11328125</v>
      </c>
      <c r="K117" s="10">
        <f t="shared" si="25"/>
        <v>54731.58236057069</v>
      </c>
      <c r="L117" s="77"/>
    </row>
    <row r="118" spans="1:12" ht="11.25" customHeight="1" x14ac:dyDescent="0.15">
      <c r="A118" s="14" t="s">
        <v>45</v>
      </c>
      <c r="B118" s="7" t="s">
        <v>15</v>
      </c>
      <c r="C118" s="76"/>
      <c r="D118" s="9">
        <f t="shared" si="1"/>
        <v>111.48822097048641</v>
      </c>
      <c r="E118" s="10">
        <f t="shared" si="1"/>
        <v>109.28005359627369</v>
      </c>
      <c r="F118" s="8">
        <f t="shared" si="1"/>
        <v>105.59353287164468</v>
      </c>
      <c r="G118" s="10">
        <f t="shared" si="2"/>
        <v>105.69850335609361</v>
      </c>
      <c r="H118" s="8">
        <f t="shared" si="2"/>
        <v>105.78351599747029</v>
      </c>
      <c r="I118" s="10">
        <f t="shared" si="2"/>
        <v>106.58202924770626</v>
      </c>
      <c r="J118" s="8">
        <f t="shared" si="2"/>
        <v>105.23733980267581</v>
      </c>
      <c r="K118" s="10">
        <f t="shared" si="2"/>
        <v>105.28870079552506</v>
      </c>
      <c r="L118" s="77"/>
    </row>
    <row r="119" spans="1:12" s="6" customFormat="1" ht="28.5" customHeight="1" x14ac:dyDescent="0.15">
      <c r="A119" s="30" t="s">
        <v>46</v>
      </c>
      <c r="B119" s="31" t="s">
        <v>44</v>
      </c>
      <c r="C119" s="32">
        <v>37645.1</v>
      </c>
      <c r="D119" s="33">
        <v>43190.2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77"/>
    </row>
    <row r="120" spans="1:12" ht="11.25" customHeight="1" x14ac:dyDescent="0.15">
      <c r="A120" s="14" t="s">
        <v>38</v>
      </c>
      <c r="B120" s="7" t="s">
        <v>44</v>
      </c>
      <c r="C120" s="8">
        <f t="shared" ref="C120:K120" si="26">IF(ISERROR(C54/C29),0,(C54/C29/12)*1000)</f>
        <v>15279.000000000002</v>
      </c>
      <c r="D120" s="9">
        <f t="shared" si="26"/>
        <v>16870.055930930932</v>
      </c>
      <c r="E120" s="10">
        <f t="shared" si="26"/>
        <v>19242.002989536621</v>
      </c>
      <c r="F120" s="8">
        <f t="shared" si="26"/>
        <v>22128.013392857141</v>
      </c>
      <c r="G120" s="10">
        <f t="shared" si="26"/>
        <v>22222.370370370372</v>
      </c>
      <c r="H120" s="8">
        <f t="shared" si="26"/>
        <v>25252.962962962964</v>
      </c>
      <c r="I120" s="10">
        <f t="shared" si="26"/>
        <v>25399.817251461987</v>
      </c>
      <c r="J120" s="8">
        <f t="shared" si="26"/>
        <v>28854.129793510325</v>
      </c>
      <c r="K120" s="10">
        <f t="shared" si="26"/>
        <v>29079.148471615721</v>
      </c>
      <c r="L120" s="77"/>
    </row>
    <row r="121" spans="1:12" ht="11.25" customHeight="1" x14ac:dyDescent="0.15">
      <c r="A121" s="14" t="s">
        <v>45</v>
      </c>
      <c r="B121" s="7" t="s">
        <v>15</v>
      </c>
      <c r="C121" s="76"/>
      <c r="D121" s="9">
        <f t="shared" si="1"/>
        <v>110.4133512070877</v>
      </c>
      <c r="E121" s="10">
        <f t="shared" si="1"/>
        <v>114.06010192448011</v>
      </c>
      <c r="F121" s="8">
        <f t="shared" si="1"/>
        <v>114.99849264595723</v>
      </c>
      <c r="G121" s="10">
        <f t="shared" si="2"/>
        <v>115.48886247681394</v>
      </c>
      <c r="H121" s="8">
        <f t="shared" si="2"/>
        <v>114.12214243830196</v>
      </c>
      <c r="I121" s="10">
        <f t="shared" si="2"/>
        <v>114.29841564214132</v>
      </c>
      <c r="J121" s="8">
        <f t="shared" si="2"/>
        <v>114.26037346916075</v>
      </c>
      <c r="K121" s="10">
        <f t="shared" si="2"/>
        <v>114.48566020663773</v>
      </c>
      <c r="L121" s="77"/>
    </row>
    <row r="122" spans="1:12" s="6" customFormat="1" ht="28.5" customHeight="1" x14ac:dyDescent="0.15">
      <c r="A122" s="55" t="s">
        <v>46</v>
      </c>
      <c r="B122" s="56" t="s">
        <v>44</v>
      </c>
      <c r="C122" s="57">
        <v>18566.099999999999</v>
      </c>
      <c r="D122" s="58">
        <v>21551.599999999999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87"/>
    </row>
  </sheetData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3" priority="3536" operator="lessThan">
      <formula>$C$57</formula>
    </cfRule>
  </conditionalFormatting>
  <conditionalFormatting sqref="C56">
    <cfRule type="cellIs" dxfId="302" priority="23" operator="lessThan">
      <formula>#REF!</formula>
    </cfRule>
  </conditionalFormatting>
  <conditionalFormatting sqref="C60">
    <cfRule type="cellIs" dxfId="301" priority="22" operator="lessThan">
      <formula>#REF!</formula>
    </cfRule>
  </conditionalFormatting>
  <conditionalFormatting sqref="C63">
    <cfRule type="cellIs" dxfId="300" priority="21" operator="lessThan">
      <formula>#REF!</formula>
    </cfRule>
  </conditionalFormatting>
  <conditionalFormatting sqref="C65">
    <cfRule type="cellIs" dxfId="299" priority="20" operator="lessThan">
      <formula>#REF!</formula>
    </cfRule>
  </conditionalFormatting>
  <conditionalFormatting sqref="C67">
    <cfRule type="cellIs" dxfId="298" priority="19" operator="lessThan">
      <formula>#REF!</formula>
    </cfRule>
  </conditionalFormatting>
  <conditionalFormatting sqref="C70">
    <cfRule type="cellIs" dxfId="297" priority="18" operator="lessThan">
      <formula>#REF!</formula>
    </cfRule>
  </conditionalFormatting>
  <conditionalFormatting sqref="C73">
    <cfRule type="cellIs" dxfId="296" priority="17" operator="lessThan">
      <formula>#REF!</formula>
    </cfRule>
  </conditionalFormatting>
  <conditionalFormatting sqref="C76">
    <cfRule type="cellIs" dxfId="295" priority="16" operator="lessThan">
      <formula>#REF!</formula>
    </cfRule>
  </conditionalFormatting>
  <conditionalFormatting sqref="C79">
    <cfRule type="cellIs" dxfId="294" priority="15" operator="lessThan">
      <formula>#REF!</formula>
    </cfRule>
  </conditionalFormatting>
  <conditionalFormatting sqref="C82">
    <cfRule type="cellIs" dxfId="293" priority="14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2" operator="lessThan">
      <formula>#REF!</formula>
    </cfRule>
  </conditionalFormatting>
  <conditionalFormatting sqref="C91">
    <cfRule type="cellIs" dxfId="290" priority="11" operator="lessThan">
      <formula>#REF!</formula>
    </cfRule>
  </conditionalFormatting>
  <conditionalFormatting sqref="C94">
    <cfRule type="cellIs" dxfId="289" priority="10" operator="lessThan">
      <formula>#REF!</formula>
    </cfRule>
  </conditionalFormatting>
  <conditionalFormatting sqref="C97">
    <cfRule type="cellIs" dxfId="288" priority="9" operator="lessThan">
      <formula>#REF!</formula>
    </cfRule>
  </conditionalFormatting>
  <conditionalFormatting sqref="C100">
    <cfRule type="cellIs" dxfId="287" priority="8" operator="lessThan">
      <formula>#REF!</formula>
    </cfRule>
  </conditionalFormatting>
  <conditionalFormatting sqref="C103">
    <cfRule type="cellIs" dxfId="286" priority="7" operator="lessThan">
      <formula>#REF!</formula>
    </cfRule>
  </conditionalFormatting>
  <conditionalFormatting sqref="C106">
    <cfRule type="cellIs" dxfId="285" priority="6" operator="lessThan">
      <formula>#REF!</formula>
    </cfRule>
  </conditionalFormatting>
  <conditionalFormatting sqref="C109">
    <cfRule type="cellIs" dxfId="284" priority="5" operator="lessThan">
      <formula>#REF!</formula>
    </cfRule>
  </conditionalFormatting>
  <conditionalFormatting sqref="C112">
    <cfRule type="cellIs" dxfId="283" priority="4" operator="lessThan">
      <formula>#REF!</formula>
    </cfRule>
  </conditionalFormatting>
  <conditionalFormatting sqref="C115">
    <cfRule type="cellIs" dxfId="282" priority="3" operator="lessThan">
      <formula>#REF!</formula>
    </cfRule>
  </conditionalFormatting>
  <conditionalFormatting sqref="C118">
    <cfRule type="cellIs" dxfId="281" priority="2" operator="lessThan">
      <formula>#REF!</formula>
    </cfRule>
  </conditionalFormatting>
  <conditionalFormatting sqref="C121">
    <cfRule type="cellIs" dxfId="280" priority="1" operator="lessThan">
      <formula>#REF!</formula>
    </cfRule>
  </conditionalFormatting>
  <conditionalFormatting sqref="C30:K31 C33:D33 C37:D54">
    <cfRule type="cellIs" dxfId="279" priority="13916" operator="lessThan">
      <formula>#REF!</formula>
    </cfRule>
  </conditionalFormatting>
  <conditionalFormatting sqref="D30:D31">
    <cfRule type="cellIs" dxfId="278" priority="2902" operator="lessThan">
      <formula>$C$30</formula>
    </cfRule>
  </conditionalFormatting>
  <conditionalFormatting sqref="D55:D56">
    <cfRule type="cellIs" dxfId="277" priority="3535" operator="lessThan">
      <formula>$D$57</formula>
    </cfRule>
  </conditionalFormatting>
  <conditionalFormatting sqref="D55:D56">
    <cfRule type="cellIs" dxfId="276" priority="3260" operator="lessThan">
      <formula>$C$55</formula>
    </cfRule>
  </conditionalFormatting>
  <conditionalFormatting sqref="D59:D60">
    <cfRule type="cellIs" dxfId="275" priority="1644" operator="lessThan">
      <formula>$C$59</formula>
    </cfRule>
  </conditionalFormatting>
  <conditionalFormatting sqref="D62:D63">
    <cfRule type="cellIs" dxfId="274" priority="1642" operator="lessThan">
      <formula>$C$62</formula>
    </cfRule>
  </conditionalFormatting>
  <conditionalFormatting sqref="D64:D65">
    <cfRule type="cellIs" dxfId="273" priority="1641" operator="lessThan">
      <formula>$C$64</formula>
    </cfRule>
  </conditionalFormatting>
  <conditionalFormatting sqref="D66:D67">
    <cfRule type="cellIs" dxfId="272" priority="1640" operator="lessThan">
      <formula>$C$66</formula>
    </cfRule>
  </conditionalFormatting>
  <conditionalFormatting sqref="D69:D70">
    <cfRule type="cellIs" dxfId="271" priority="1637" operator="lessThan">
      <formula>$C$69</formula>
    </cfRule>
  </conditionalFormatting>
  <conditionalFormatting sqref="D72:D73">
    <cfRule type="cellIs" dxfId="270" priority="1634" operator="lessThan">
      <formula>$C$72</formula>
    </cfRule>
  </conditionalFormatting>
  <conditionalFormatting sqref="D75:D76">
    <cfRule type="cellIs" dxfId="269" priority="1631" operator="lessThan">
      <formula>$C$75</formula>
    </cfRule>
  </conditionalFormatting>
  <conditionalFormatting sqref="D78:D79">
    <cfRule type="cellIs" dxfId="268" priority="1628" operator="lessThan">
      <formula>$C$78</formula>
    </cfRule>
  </conditionalFormatting>
  <conditionalFormatting sqref="D81:D82">
    <cfRule type="cellIs" dxfId="267" priority="1625" operator="lessThan">
      <formula>$C$81</formula>
    </cfRule>
  </conditionalFormatting>
  <conditionalFormatting sqref="D84:D85">
    <cfRule type="cellIs" dxfId="266" priority="1622" operator="lessThan">
      <formula>$C$84</formula>
    </cfRule>
  </conditionalFormatting>
  <conditionalFormatting sqref="D87:D88">
    <cfRule type="cellIs" dxfId="265" priority="1619" operator="lessThan">
      <formula>$C$87</formula>
    </cfRule>
  </conditionalFormatting>
  <conditionalFormatting sqref="D90:D91">
    <cfRule type="cellIs" dxfId="264" priority="1616" operator="lessThan">
      <formula>$C$90</formula>
    </cfRule>
  </conditionalFormatting>
  <conditionalFormatting sqref="D93:D94">
    <cfRule type="cellIs" dxfId="263" priority="1613" operator="lessThan">
      <formula>$C$93</formula>
    </cfRule>
  </conditionalFormatting>
  <conditionalFormatting sqref="D96:D97">
    <cfRule type="cellIs" dxfId="262" priority="1610" operator="lessThan">
      <formula>$C$96</formula>
    </cfRule>
  </conditionalFormatting>
  <conditionalFormatting sqref="D99:D100">
    <cfRule type="cellIs" dxfId="261" priority="1607" operator="lessThan">
      <formula>$C$99</formula>
    </cfRule>
  </conditionalFormatting>
  <conditionalFormatting sqref="D102:D103">
    <cfRule type="cellIs" dxfId="260" priority="1604" operator="lessThan">
      <formula>$C$102</formula>
    </cfRule>
  </conditionalFormatting>
  <conditionalFormatting sqref="D105:D106">
    <cfRule type="cellIs" dxfId="259" priority="1601" operator="lessThan">
      <formula>$C$105</formula>
    </cfRule>
  </conditionalFormatting>
  <conditionalFormatting sqref="D108:D109">
    <cfRule type="cellIs" dxfId="258" priority="1598" operator="lessThan">
      <formula>$C$108</formula>
    </cfRule>
  </conditionalFormatting>
  <conditionalFormatting sqref="D111:D112">
    <cfRule type="cellIs" dxfId="257" priority="1595" operator="lessThan">
      <formula>$C$111</formula>
    </cfRule>
  </conditionalFormatting>
  <conditionalFormatting sqref="D114:D115">
    <cfRule type="cellIs" dxfId="256" priority="1592" operator="lessThan">
      <formula>$C$114</formula>
    </cfRule>
  </conditionalFormatting>
  <conditionalFormatting sqref="D117:D118">
    <cfRule type="cellIs" dxfId="255" priority="1589" operator="lessThan">
      <formula>$C$117</formula>
    </cfRule>
  </conditionalFormatting>
  <conditionalFormatting sqref="D120:D121">
    <cfRule type="cellIs" dxfId="254" priority="1586" operator="lessThan">
      <formula>$C$120</formula>
    </cfRule>
  </conditionalFormatting>
  <conditionalFormatting sqref="E30:E31">
    <cfRule type="cellIs" dxfId="253" priority="2901" operator="lessThan">
      <formula>$D$30</formula>
    </cfRule>
  </conditionalFormatting>
  <conditionalFormatting sqref="E55:E56">
    <cfRule type="cellIs" dxfId="252" priority="3259" operator="lessThan">
      <formula>$D$55</formula>
    </cfRule>
  </conditionalFormatting>
  <conditionalFormatting sqref="E59:E60">
    <cfRule type="cellIs" dxfId="251" priority="3254" operator="lessThan">
      <formula>$D$59</formula>
    </cfRule>
  </conditionalFormatting>
  <conditionalFormatting sqref="E62:E63">
    <cfRule type="cellIs" dxfId="250" priority="3229" operator="lessThan">
      <formula>$D$62</formula>
    </cfRule>
  </conditionalFormatting>
  <conditionalFormatting sqref="E64:E65">
    <cfRule type="cellIs" dxfId="249" priority="3228" operator="lessThan">
      <formula>$D$64</formula>
    </cfRule>
  </conditionalFormatting>
  <conditionalFormatting sqref="E66:E67">
    <cfRule type="cellIs" dxfId="248" priority="3227" operator="lessThan">
      <formula>$D$66</formula>
    </cfRule>
  </conditionalFormatting>
  <conditionalFormatting sqref="E69:E70">
    <cfRule type="cellIs" dxfId="247" priority="3226" operator="lessThan">
      <formula>$D$69</formula>
    </cfRule>
  </conditionalFormatting>
  <conditionalFormatting sqref="E72:E73">
    <cfRule type="cellIs" dxfId="246" priority="3225" operator="lessThan">
      <formula>$D$72</formula>
    </cfRule>
  </conditionalFormatting>
  <conditionalFormatting sqref="E75:E76">
    <cfRule type="cellIs" dxfId="245" priority="3224" operator="lessThan">
      <formula>$D$75</formula>
    </cfRule>
  </conditionalFormatting>
  <conditionalFormatting sqref="E78:E79">
    <cfRule type="cellIs" dxfId="244" priority="3223" operator="lessThan">
      <formula>$D$78</formula>
    </cfRule>
  </conditionalFormatting>
  <conditionalFormatting sqref="E81:E82">
    <cfRule type="cellIs" dxfId="243" priority="3222" operator="lessThan">
      <formula>$D$81</formula>
    </cfRule>
  </conditionalFormatting>
  <conditionalFormatting sqref="E84:E85">
    <cfRule type="cellIs" dxfId="242" priority="3221" operator="lessThan">
      <formula>$D$84</formula>
    </cfRule>
  </conditionalFormatting>
  <conditionalFormatting sqref="E87:E88">
    <cfRule type="cellIs" dxfId="241" priority="3220" operator="lessThan">
      <formula>$D$87</formula>
    </cfRule>
  </conditionalFormatting>
  <conditionalFormatting sqref="E90:E91">
    <cfRule type="cellIs" dxfId="240" priority="3219" operator="lessThan">
      <formula>$D$90</formula>
    </cfRule>
  </conditionalFormatting>
  <conditionalFormatting sqref="E93:E94">
    <cfRule type="cellIs" dxfId="239" priority="3218" operator="lessThan">
      <formula>$D$93</formula>
    </cfRule>
  </conditionalFormatting>
  <conditionalFormatting sqref="E96:E97">
    <cfRule type="cellIs" dxfId="238" priority="3217" operator="lessThan">
      <formula>$D$96</formula>
    </cfRule>
  </conditionalFormatting>
  <conditionalFormatting sqref="E99:E100">
    <cfRule type="cellIs" dxfId="237" priority="3216" operator="lessThan">
      <formula>$D$99</formula>
    </cfRule>
  </conditionalFormatting>
  <conditionalFormatting sqref="E102:E103">
    <cfRule type="cellIs" dxfId="236" priority="3215" operator="lessThan">
      <formula>$D$102</formula>
    </cfRule>
  </conditionalFormatting>
  <conditionalFormatting sqref="E105:E106">
    <cfRule type="cellIs" dxfId="235" priority="3214" operator="lessThan">
      <formula>$D$105</formula>
    </cfRule>
  </conditionalFormatting>
  <conditionalFormatting sqref="E108:E109">
    <cfRule type="cellIs" dxfId="234" priority="3213" operator="lessThan">
      <formula>$D$108</formula>
    </cfRule>
  </conditionalFormatting>
  <conditionalFormatting sqref="E111:E112">
    <cfRule type="cellIs" dxfId="233" priority="3212" operator="lessThan">
      <formula>$D$111</formula>
    </cfRule>
  </conditionalFormatting>
  <conditionalFormatting sqref="E114:E115">
    <cfRule type="cellIs" dxfId="232" priority="3211" operator="lessThan">
      <formula>$D$114</formula>
    </cfRule>
  </conditionalFormatting>
  <conditionalFormatting sqref="E117:E118">
    <cfRule type="cellIs" dxfId="231" priority="3210" operator="lessThan">
      <formula>$D$117</formula>
    </cfRule>
  </conditionalFormatting>
  <conditionalFormatting sqref="E120:E121">
    <cfRule type="cellIs" dxfId="230" priority="3209" operator="lessThan">
      <formula>$D$120</formula>
    </cfRule>
  </conditionalFormatting>
  <conditionalFormatting sqref="F30:F31">
    <cfRule type="cellIs" dxfId="229" priority="2900" operator="lessThan">
      <formula>$E$30</formula>
    </cfRule>
  </conditionalFormatting>
  <conditionalFormatting sqref="F55:F56">
    <cfRule type="cellIs" dxfId="228" priority="3258" operator="lessThan">
      <formula>$E$55</formula>
    </cfRule>
  </conditionalFormatting>
  <conditionalFormatting sqref="F59:F60">
    <cfRule type="cellIs" dxfId="227" priority="3208" operator="lessThan">
      <formula>$E$59</formula>
    </cfRule>
  </conditionalFormatting>
  <conditionalFormatting sqref="F62:F63">
    <cfRule type="cellIs" dxfId="226" priority="3207" operator="lessThan">
      <formula>$E$62</formula>
    </cfRule>
  </conditionalFormatting>
  <conditionalFormatting sqref="F64:F65">
    <cfRule type="cellIs" dxfId="225" priority="3206" operator="lessThan">
      <formula>$E$64</formula>
    </cfRule>
  </conditionalFormatting>
  <conditionalFormatting sqref="F66:F67">
    <cfRule type="cellIs" dxfId="224" priority="3205" operator="lessThan">
      <formula>$E$66</formula>
    </cfRule>
  </conditionalFormatting>
  <conditionalFormatting sqref="F69:F70">
    <cfRule type="cellIs" dxfId="223" priority="3204" operator="lessThan">
      <formula>$E$69</formula>
    </cfRule>
  </conditionalFormatting>
  <conditionalFormatting sqref="F72:F73">
    <cfRule type="cellIs" dxfId="222" priority="3203" operator="lessThan">
      <formula>$E$72</formula>
    </cfRule>
  </conditionalFormatting>
  <conditionalFormatting sqref="F75:F76">
    <cfRule type="cellIs" dxfId="221" priority="3202" operator="lessThan">
      <formula>$E$75</formula>
    </cfRule>
  </conditionalFormatting>
  <conditionalFormatting sqref="F78:F79">
    <cfRule type="cellIs" dxfId="220" priority="3201" operator="lessThan">
      <formula>$E$78</formula>
    </cfRule>
  </conditionalFormatting>
  <conditionalFormatting sqref="F81:F82">
    <cfRule type="cellIs" dxfId="219" priority="3200" operator="lessThan">
      <formula>$E$81</formula>
    </cfRule>
  </conditionalFormatting>
  <conditionalFormatting sqref="F84:F85">
    <cfRule type="cellIs" dxfId="218" priority="3199" operator="lessThan">
      <formula>$E$84</formula>
    </cfRule>
  </conditionalFormatting>
  <conditionalFormatting sqref="F87:F88">
    <cfRule type="cellIs" dxfId="217" priority="3198" operator="lessThan">
      <formula>$E$87</formula>
    </cfRule>
  </conditionalFormatting>
  <conditionalFormatting sqref="F90:F91">
    <cfRule type="cellIs" dxfId="216" priority="3197" operator="lessThan">
      <formula>$E$90</formula>
    </cfRule>
  </conditionalFormatting>
  <conditionalFormatting sqref="F93:F94">
    <cfRule type="cellIs" dxfId="215" priority="3196" operator="lessThan">
      <formula>$E$93</formula>
    </cfRule>
  </conditionalFormatting>
  <conditionalFormatting sqref="F96:F97">
    <cfRule type="cellIs" dxfId="214" priority="3195" operator="lessThan">
      <formula>$E$96</formula>
    </cfRule>
  </conditionalFormatting>
  <conditionalFormatting sqref="F99:F100">
    <cfRule type="cellIs" dxfId="213" priority="3194" operator="lessThan">
      <formula>$E$99</formula>
    </cfRule>
  </conditionalFormatting>
  <conditionalFormatting sqref="F102:F103">
    <cfRule type="cellIs" dxfId="212" priority="3193" operator="lessThan">
      <formula>$E$102</formula>
    </cfRule>
  </conditionalFormatting>
  <conditionalFormatting sqref="F105:F106">
    <cfRule type="cellIs" dxfId="211" priority="3192" operator="lessThan">
      <formula>$E$105</formula>
    </cfRule>
  </conditionalFormatting>
  <conditionalFormatting sqref="F108:F109">
    <cfRule type="cellIs" dxfId="210" priority="3191" operator="lessThan">
      <formula>$E$108</formula>
    </cfRule>
  </conditionalFormatting>
  <conditionalFormatting sqref="F111:F112">
    <cfRule type="cellIs" dxfId="209" priority="3190" operator="lessThan">
      <formula>$E$111</formula>
    </cfRule>
  </conditionalFormatting>
  <conditionalFormatting sqref="F114:F115">
    <cfRule type="cellIs" dxfId="208" priority="3189" operator="lessThan">
      <formula>$E$114</formula>
    </cfRule>
  </conditionalFormatting>
  <conditionalFormatting sqref="F117:F118">
    <cfRule type="cellIs" dxfId="207" priority="3188" operator="lessThan">
      <formula>$E$117</formula>
    </cfRule>
  </conditionalFormatting>
  <conditionalFormatting sqref="F120:F121">
    <cfRule type="cellIs" dxfId="206" priority="3187" operator="lessThan">
      <formula>$E$120</formula>
    </cfRule>
  </conditionalFormatting>
  <conditionalFormatting sqref="G33">
    <cfRule type="cellIs" dxfId="205" priority="13844" stopIfTrue="1" operator="lessThan">
      <formula>$F$33</formula>
    </cfRule>
  </conditionalFormatting>
  <conditionalFormatting sqref="G34">
    <cfRule type="cellIs" dxfId="204" priority="13843" stopIfTrue="1" operator="lessThan">
      <formula>$F$34</formula>
    </cfRule>
  </conditionalFormatting>
  <conditionalFormatting sqref="G35">
    <cfRule type="cellIs" dxfId="203" priority="13842" stopIfTrue="1" operator="lessThan">
      <formula>$F$35</formula>
    </cfRule>
  </conditionalFormatting>
  <conditionalFormatting sqref="G37">
    <cfRule type="cellIs" dxfId="202" priority="13840" stopIfTrue="1" operator="lessThan">
      <formula>$F$37</formula>
    </cfRule>
  </conditionalFormatting>
  <conditionalFormatting sqref="G38">
    <cfRule type="cellIs" dxfId="201" priority="13839" stopIfTrue="1" operator="lessThan">
      <formula>$F$38</formula>
    </cfRule>
  </conditionalFormatting>
  <conditionalFormatting sqref="G39">
    <cfRule type="cellIs" dxfId="200" priority="13838" stopIfTrue="1" operator="lessThan">
      <formula>$F$39</formula>
    </cfRule>
  </conditionalFormatting>
  <conditionalFormatting sqref="G40">
    <cfRule type="cellIs" dxfId="199" priority="13837" stopIfTrue="1" operator="lessThan">
      <formula>$F$40</formula>
    </cfRule>
  </conditionalFormatting>
  <conditionalFormatting sqref="G41">
    <cfRule type="cellIs" dxfId="198" priority="13836" stopIfTrue="1" operator="lessThan">
      <formula>$F$41</formula>
    </cfRule>
  </conditionalFormatting>
  <conditionalFormatting sqref="G42">
    <cfRule type="cellIs" dxfId="197" priority="13835" stopIfTrue="1" operator="lessThan">
      <formula>$F$42</formula>
    </cfRule>
  </conditionalFormatting>
  <conditionalFormatting sqref="G43">
    <cfRule type="cellIs" dxfId="196" priority="13834" stopIfTrue="1" operator="lessThan">
      <formula>$F$43</formula>
    </cfRule>
  </conditionalFormatting>
  <conditionalFormatting sqref="G44">
    <cfRule type="cellIs" dxfId="195" priority="13833" stopIfTrue="1" operator="lessThan">
      <formula>$F$44</formula>
    </cfRule>
  </conditionalFormatting>
  <conditionalFormatting sqref="G45">
    <cfRule type="cellIs" dxfId="194" priority="13832" stopIfTrue="1" operator="lessThan">
      <formula>$F$45</formula>
    </cfRule>
  </conditionalFormatting>
  <conditionalFormatting sqref="G46">
    <cfRule type="cellIs" dxfId="193" priority="13831" stopIfTrue="1" operator="lessThan">
      <formula>$F$46</formula>
    </cfRule>
  </conditionalFormatting>
  <conditionalFormatting sqref="G47">
    <cfRule type="cellIs" dxfId="192" priority="13830" stopIfTrue="1" operator="lessThan">
      <formula>$F$47</formula>
    </cfRule>
  </conditionalFormatting>
  <conditionalFormatting sqref="G48">
    <cfRule type="cellIs" dxfId="191" priority="13829" stopIfTrue="1" operator="lessThan">
      <formula>$F$48</formula>
    </cfRule>
  </conditionalFormatting>
  <conditionalFormatting sqref="G49">
    <cfRule type="cellIs" dxfId="190" priority="13828" stopIfTrue="1" operator="lessThan">
      <formula>$F$49</formula>
    </cfRule>
  </conditionalFormatting>
  <conditionalFormatting sqref="G50">
    <cfRule type="cellIs" dxfId="189" priority="13827" stopIfTrue="1" operator="lessThan">
      <formula>$F$50</formula>
    </cfRule>
  </conditionalFormatting>
  <conditionalFormatting sqref="G51">
    <cfRule type="cellIs" dxfId="188" priority="13826" stopIfTrue="1" operator="lessThan">
      <formula>$F$51</formula>
    </cfRule>
  </conditionalFormatting>
  <conditionalFormatting sqref="G52">
    <cfRule type="cellIs" dxfId="187" priority="13825" stopIfTrue="1" operator="lessThan">
      <formula>$F$52</formula>
    </cfRule>
  </conditionalFormatting>
  <conditionalFormatting sqref="G53">
    <cfRule type="cellIs" dxfId="186" priority="13824" stopIfTrue="1" operator="lessThan">
      <formula>$F$53</formula>
    </cfRule>
  </conditionalFormatting>
  <conditionalFormatting sqref="G54">
    <cfRule type="cellIs" dxfId="185" priority="13823" stopIfTrue="1" operator="lessThan">
      <formula>$F$54</formula>
    </cfRule>
  </conditionalFormatting>
  <conditionalFormatting sqref="G57 G61 G68 G71 G74 G77 G80 G83 G86 G89 G92 G95 G98 G101 G104 G107 G110 G113 G116 G119 G122">
    <cfRule type="cellIs" dxfId="184" priority="5156" stopIfTrue="1" operator="lessThan">
      <formula>$F$5</formula>
    </cfRule>
  </conditionalFormatting>
  <conditionalFormatting sqref="G57 G61 G68 G71 G74 G77 G80 G83 G86 G89 G92 G95 G98 G101 G104 G107 G110 G113 G116 G119 G122">
    <cfRule type="cellIs" dxfId="183" priority="13894" stopIfTrue="1" operator="lessThan">
      <formula>$F$26</formula>
    </cfRule>
  </conditionalFormatting>
  <conditionalFormatting sqref="G57 G61 G68 G71 G74 G77 G80 G83 G86 G89 G92 G95 G98 G101 G104 G107 G110 G113 G116 G119 G122">
    <cfRule type="cellIs" dxfId="182" priority="13893" stopIfTrue="1" operator="lessThan">
      <formula>$F$27</formula>
    </cfRule>
  </conditionalFormatting>
  <conditionalFormatting sqref="G57 G61 G68 G71 G74 G77 G80 G83 G86 G89 G92 G95 G98 G101 G104 G107 G110 G113 G116 G119 G122">
    <cfRule type="cellIs" dxfId="181" priority="13895" stopIfTrue="1" operator="lessThan">
      <formula>$F$25</formula>
    </cfRule>
  </conditionalFormatting>
  <conditionalFormatting sqref="G57 G61 G68 G71 G74 G77 G80 G83 G86 G89 G92 G95 G98 G101 G104 G107 G110 G113 G116 G119 G122">
    <cfRule type="cellIs" dxfId="180" priority="13899" stopIfTrue="1" operator="lessThan">
      <formula>$F$21</formula>
    </cfRule>
  </conditionalFormatting>
  <conditionalFormatting sqref="G57 G61 G68 G71 G74 G77 G80 G83 G86 G89 G92 G95 G98 G101 G104 G107 G110 G113 G116 G119 G122">
    <cfRule type="cellIs" dxfId="179" priority="13892" stopIfTrue="1" operator="lessThan">
      <formula>$F$28</formula>
    </cfRule>
  </conditionalFormatting>
  <conditionalFormatting sqref="G57 G61 G68 G71 G74 G77 G80 G83 G86 G89 G92 G95 G98 G101 G104 G107 G110 G113 G116 G119 G122">
    <cfRule type="cellIs" dxfId="178" priority="13897" stopIfTrue="1" operator="lessThan">
      <formula>$F$23</formula>
    </cfRule>
  </conditionalFormatting>
  <conditionalFormatting sqref="G57 G61 G68 G71 G74 G77 G80 G83 G86 G89 G92 G95 G98 G101 G104 G107 G110 G113 G116 G119 G122">
    <cfRule type="cellIs" dxfId="177" priority="5150" stopIfTrue="1" operator="lessThan">
      <formula>$F$134</formula>
    </cfRule>
  </conditionalFormatting>
  <conditionalFormatting sqref="G57 G61 G68 G71 G74 G77 G80 G83 G86 G89 G92 G95 G98 G101 G104 G107 G110 G113 G116 G119 G122">
    <cfRule type="cellIs" dxfId="176" priority="13891" stopIfTrue="1" operator="lessThan">
      <formula>$F$29</formula>
    </cfRule>
  </conditionalFormatting>
  <conditionalFormatting sqref="G57 G61 G68 G71 G74 G77 G80 G83 G86 G89 G92 G95 G98 G101 G104 G107 G110 G113 G116 G119 G122">
    <cfRule type="cellIs" dxfId="175" priority="13898" stopIfTrue="1" operator="lessThan">
      <formula>$F$22</formula>
    </cfRule>
  </conditionalFormatting>
  <conditionalFormatting sqref="G57 G61 G68 G71 G74 G77 G80 G83 G86 G89 G92 G95 G98 G101 G104 G107 G110 G113 G116 G119 G122">
    <cfRule type="cellIs" dxfId="174" priority="13900" stopIfTrue="1" operator="lessThan">
      <formula>$F$20</formula>
    </cfRule>
  </conditionalFormatting>
  <conditionalFormatting sqref="G57 G61 G68 G71 G74 G77 G80 G83 G86 G89 G92 G95 G98 G101 G104 G107 G110 G113 G116 G119 G122">
    <cfRule type="cellIs" dxfId="173" priority="13901" stopIfTrue="1" operator="lessThan">
      <formula>$F$19</formula>
    </cfRule>
  </conditionalFormatting>
  <conditionalFormatting sqref="G57 G61 G68 G71 G74 G77 G80 G83 G86 G89 G92 G95 G98 G101 G104 G107 G110 G113 G116 G119 G122">
    <cfRule type="cellIs" dxfId="172" priority="13912" stopIfTrue="1" operator="lessThan">
      <formula>$F$8</formula>
    </cfRule>
  </conditionalFormatting>
  <conditionalFormatting sqref="G57 G61 G68 G71 G74 G77 G80 G83 G86 G89 G92 G95 G98 G101 G104 G107 G110 G113 G116 G119 G122">
    <cfRule type="cellIs" dxfId="171" priority="13902" stopIfTrue="1" operator="lessThan">
      <formula>$F$18</formula>
    </cfRule>
  </conditionalFormatting>
  <conditionalFormatting sqref="G57 G61 G68 G71 G74 G77 G80 G83 G86 G89 G92 G95 G98 G101 G104 G107 G110 G113 G116 G119 G122">
    <cfRule type="cellIs" dxfId="170" priority="13903" stopIfTrue="1" operator="lessThan">
      <formula>$F$17</formula>
    </cfRule>
  </conditionalFormatting>
  <conditionalFormatting sqref="G57 G61 G68 G71 G74 G77 G80 G83 G86 G89 G92 G95 G98 G101 G104 G107 G110 G113 G116 G119 G122">
    <cfRule type="cellIs" dxfId="169" priority="5162" stopIfTrue="1" operator="lessThan">
      <formula>$F$11</formula>
    </cfRule>
  </conditionalFormatting>
  <conditionalFormatting sqref="G57 G61 G68 G71 G74 G77 G80 G83 G86 G89 G92 G95 G98 G101 G104 G107 G110 G113 G116 G119 G122">
    <cfRule type="cellIs" dxfId="168" priority="13904" stopIfTrue="1" operator="lessThan">
      <formula>$F$16</formula>
    </cfRule>
  </conditionalFormatting>
  <conditionalFormatting sqref="G57 G61 G68 G71 G74 G77 G80 G83 G86 G89 G92 G95 G98 G101 G104 G107 G110 G113 G116 G119 G122">
    <cfRule type="cellIs" dxfId="167" priority="13908" stopIfTrue="1" operator="lessThan">
      <formula>$F$12</formula>
    </cfRule>
  </conditionalFormatting>
  <conditionalFormatting sqref="G57 G61 G68 G71 G74 G77 G80 G83 G86 G89 G92 G95 G98 G101 G104 G107 G110 G113 G116 G119 G122">
    <cfRule type="cellIs" dxfId="166" priority="13907" stopIfTrue="1" operator="lessThan">
      <formula>$F$13</formula>
    </cfRule>
  </conditionalFormatting>
  <conditionalFormatting sqref="G57 G61 G68 G71 G74 G77 G80 G83 G86 G89 G92 G95 G98 G101 G104 G107 G110 G113 G116 G119 G122">
    <cfRule type="cellIs" dxfId="165" priority="13906" stopIfTrue="1" operator="lessThan">
      <formula>$F$14</formula>
    </cfRule>
  </conditionalFormatting>
  <conditionalFormatting sqref="G57 G61 G68 G71 G74 G77 G80 G83 G86 G89 G92 G95 G98 G101 G104 G107 G110 G113 G116 G119 G122">
    <cfRule type="cellIs" dxfId="164" priority="13905" stopIfTrue="1" operator="lessThan">
      <formula>$F$15</formula>
    </cfRule>
  </conditionalFormatting>
  <conditionalFormatting sqref="G57 G61 G68 G71 G74 G77 G80 G83 G86 G89 G92 G95 G98 G101 G104 G107 G110 G113 G116 G119 G122">
    <cfRule type="cellIs" dxfId="163" priority="13896" stopIfTrue="1" operator="lessThan">
      <formula>$F$24</formula>
    </cfRule>
  </conditionalFormatting>
  <conditionalFormatting sqref="G59:G60">
    <cfRule type="cellIs" dxfId="162" priority="13775" stopIfTrue="1" operator="lessThan">
      <formula>$F$59</formula>
    </cfRule>
  </conditionalFormatting>
  <conditionalFormatting sqref="G30:H31">
    <cfRule type="cellIs" dxfId="161" priority="2899" operator="lessThan">
      <formula>$F$30</formula>
    </cfRule>
  </conditionalFormatting>
  <conditionalFormatting sqref="G55:H56">
    <cfRule type="cellIs" dxfId="160" priority="13776" stopIfTrue="1" operator="lessThan">
      <formula>$F$55</formula>
    </cfRule>
  </conditionalFormatting>
  <conditionalFormatting sqref="G62:H63">
    <cfRule type="cellIs" dxfId="159" priority="13774" stopIfTrue="1" operator="lessThan">
      <formula>$F$62</formula>
    </cfRule>
  </conditionalFormatting>
  <conditionalFormatting sqref="G64:H65">
    <cfRule type="cellIs" dxfId="158" priority="13773" stopIfTrue="1" operator="lessThan">
      <formula>$F$64</formula>
    </cfRule>
  </conditionalFormatting>
  <conditionalFormatting sqref="G66:H67">
    <cfRule type="cellIs" dxfId="157" priority="13772" stopIfTrue="1" operator="lessThan">
      <formula>$F$66</formula>
    </cfRule>
  </conditionalFormatting>
  <conditionalFormatting sqref="G69:H70">
    <cfRule type="cellIs" dxfId="156" priority="13771" stopIfTrue="1" operator="lessThan">
      <formula>$F$69</formula>
    </cfRule>
  </conditionalFormatting>
  <conditionalFormatting sqref="G72:H73">
    <cfRule type="cellIs" dxfId="155" priority="13770" stopIfTrue="1" operator="lessThan">
      <formula>$F$72</formula>
    </cfRule>
  </conditionalFormatting>
  <conditionalFormatting sqref="G75:H76">
    <cfRule type="cellIs" dxfId="154" priority="13769" stopIfTrue="1" operator="lessThan">
      <formula>$F$75</formula>
    </cfRule>
  </conditionalFormatting>
  <conditionalFormatting sqref="G78:H79">
    <cfRule type="cellIs" dxfId="153" priority="13768" stopIfTrue="1" operator="lessThan">
      <formula>$F$78</formula>
    </cfRule>
  </conditionalFormatting>
  <conditionalFormatting sqref="G81:H82">
    <cfRule type="cellIs" dxfId="152" priority="13767" stopIfTrue="1" operator="lessThan">
      <formula>$F$81</formula>
    </cfRule>
  </conditionalFormatting>
  <conditionalFormatting sqref="G84:H85">
    <cfRule type="cellIs" dxfId="151" priority="13766" stopIfTrue="1" operator="lessThan">
      <formula>$F$84</formula>
    </cfRule>
  </conditionalFormatting>
  <conditionalFormatting sqref="G87:H88">
    <cfRule type="cellIs" dxfId="150" priority="13765" stopIfTrue="1" operator="lessThan">
      <formula>$F$87</formula>
    </cfRule>
  </conditionalFormatting>
  <conditionalFormatting sqref="G90:H91">
    <cfRule type="cellIs" dxfId="149" priority="13764" stopIfTrue="1" operator="lessThan">
      <formula>$F$90</formula>
    </cfRule>
  </conditionalFormatting>
  <conditionalFormatting sqref="G93:H94">
    <cfRule type="cellIs" dxfId="148" priority="13763" stopIfTrue="1" operator="lessThan">
      <formula>$F$93</formula>
    </cfRule>
  </conditionalFormatting>
  <conditionalFormatting sqref="G96:H97">
    <cfRule type="cellIs" dxfId="147" priority="13762" stopIfTrue="1" operator="lessThan">
      <formula>$F$96</formula>
    </cfRule>
  </conditionalFormatting>
  <conditionalFormatting sqref="G99:H100">
    <cfRule type="cellIs" dxfId="146" priority="13761" stopIfTrue="1" operator="lessThan">
      <formula>$F$99</formula>
    </cfRule>
  </conditionalFormatting>
  <conditionalFormatting sqref="G102:H103">
    <cfRule type="cellIs" dxfId="145" priority="13760" stopIfTrue="1" operator="lessThan">
      <formula>$F$102</formula>
    </cfRule>
  </conditionalFormatting>
  <conditionalFormatting sqref="G105:H106">
    <cfRule type="cellIs" dxfId="144" priority="13759" stopIfTrue="1" operator="lessThan">
      <formula>$F$105</formula>
    </cfRule>
  </conditionalFormatting>
  <conditionalFormatting sqref="G108:H109">
    <cfRule type="cellIs" dxfId="143" priority="13758" stopIfTrue="1" operator="lessThan">
      <formula>$F$108</formula>
    </cfRule>
  </conditionalFormatting>
  <conditionalFormatting sqref="G111:H112">
    <cfRule type="cellIs" dxfId="142" priority="13757" stopIfTrue="1" operator="lessThan">
      <formula>$F$111</formula>
    </cfRule>
  </conditionalFormatting>
  <conditionalFormatting sqref="G114:H115">
    <cfRule type="cellIs" dxfId="141" priority="13756" stopIfTrue="1" operator="lessThan">
      <formula>$F$114</formula>
    </cfRule>
  </conditionalFormatting>
  <conditionalFormatting sqref="G117:H118">
    <cfRule type="cellIs" dxfId="140" priority="13755" stopIfTrue="1" operator="lessThan">
      <formula>$F$117</formula>
    </cfRule>
  </conditionalFormatting>
  <conditionalFormatting sqref="G120:H121">
    <cfRule type="cellIs" dxfId="139" priority="13754" stopIfTrue="1" operator="lessThan">
      <formula>$F$120</formula>
    </cfRule>
  </conditionalFormatting>
  <conditionalFormatting sqref="H59:H60">
    <cfRule type="cellIs" dxfId="138" priority="3186" operator="lessThan">
      <formula>$F$59</formula>
    </cfRule>
  </conditionalFormatting>
  <conditionalFormatting sqref="I33">
    <cfRule type="cellIs" dxfId="137" priority="13821" stopIfTrue="1" operator="lessThan">
      <formula>$H$33</formula>
    </cfRule>
  </conditionalFormatting>
  <conditionalFormatting sqref="I34">
    <cfRule type="cellIs" dxfId="136" priority="13820" stopIfTrue="1" operator="lessThan">
      <formula>$H$34</formula>
    </cfRule>
  </conditionalFormatting>
  <conditionalFormatting sqref="I35">
    <cfRule type="cellIs" dxfId="135" priority="13819" stopIfTrue="1" operator="lessThan">
      <formula>$H$35</formula>
    </cfRule>
  </conditionalFormatting>
  <conditionalFormatting sqref="I37">
    <cfRule type="cellIs" dxfId="134" priority="13817" stopIfTrue="1" operator="lessThan">
      <formula>$H$37</formula>
    </cfRule>
  </conditionalFormatting>
  <conditionalFormatting sqref="I38">
    <cfRule type="cellIs" dxfId="133" priority="13816" stopIfTrue="1" operator="lessThan">
      <formula>$H$38</formula>
    </cfRule>
  </conditionalFormatting>
  <conditionalFormatting sqref="I39">
    <cfRule type="cellIs" dxfId="132" priority="13815" stopIfTrue="1" operator="lessThan">
      <formula>$H$39</formula>
    </cfRule>
  </conditionalFormatting>
  <conditionalFormatting sqref="I40">
    <cfRule type="cellIs" dxfId="131" priority="13814" stopIfTrue="1" operator="lessThan">
      <formula>$H$40</formula>
    </cfRule>
  </conditionalFormatting>
  <conditionalFormatting sqref="I41">
    <cfRule type="cellIs" dxfId="130" priority="13813" stopIfTrue="1" operator="lessThan">
      <formula>$H$41</formula>
    </cfRule>
  </conditionalFormatting>
  <conditionalFormatting sqref="I42">
    <cfRule type="cellIs" dxfId="129" priority="13812" stopIfTrue="1" operator="lessThan">
      <formula>$H$42</formula>
    </cfRule>
  </conditionalFormatting>
  <conditionalFormatting sqref="I43">
    <cfRule type="cellIs" dxfId="128" priority="13811" stopIfTrue="1" operator="lessThan">
      <formula>$H$43</formula>
    </cfRule>
  </conditionalFormatting>
  <conditionalFormatting sqref="I44">
    <cfRule type="cellIs" dxfId="127" priority="13810" stopIfTrue="1" operator="lessThan">
      <formula>$H$44</formula>
    </cfRule>
  </conditionalFormatting>
  <conditionalFormatting sqref="I45">
    <cfRule type="cellIs" dxfId="126" priority="13809" stopIfTrue="1" operator="lessThan">
      <formula>$H$45</formula>
    </cfRule>
  </conditionalFormatting>
  <conditionalFormatting sqref="I46">
    <cfRule type="cellIs" dxfId="125" priority="13808" stopIfTrue="1" operator="lessThan">
      <formula>$H$46</formula>
    </cfRule>
  </conditionalFormatting>
  <conditionalFormatting sqref="I47">
    <cfRule type="cellIs" dxfId="124" priority="13807" stopIfTrue="1" operator="lessThan">
      <formula>$H$47</formula>
    </cfRule>
  </conditionalFormatting>
  <conditionalFormatting sqref="I48">
    <cfRule type="cellIs" dxfId="123" priority="13806" stopIfTrue="1" operator="lessThan">
      <formula>$H$48</formula>
    </cfRule>
  </conditionalFormatting>
  <conditionalFormatting sqref="I49">
    <cfRule type="cellIs" dxfId="122" priority="13805" stopIfTrue="1" operator="lessThan">
      <formula>$H$49</formula>
    </cfRule>
  </conditionalFormatting>
  <conditionalFormatting sqref="I50">
    <cfRule type="cellIs" dxfId="121" priority="13804" stopIfTrue="1" operator="lessThan">
      <formula>$H$50</formula>
    </cfRule>
  </conditionalFormatting>
  <conditionalFormatting sqref="I51">
    <cfRule type="cellIs" dxfId="120" priority="13803" stopIfTrue="1" operator="lessThan">
      <formula>$H$51</formula>
    </cfRule>
  </conditionalFormatting>
  <conditionalFormatting sqref="I52">
    <cfRule type="cellIs" dxfId="119" priority="13802" stopIfTrue="1" operator="lessThan">
      <formula>$H$52</formula>
    </cfRule>
  </conditionalFormatting>
  <conditionalFormatting sqref="I53">
    <cfRule type="cellIs" dxfId="118" priority="13801" stopIfTrue="1" operator="lessThan">
      <formula>$H$53</formula>
    </cfRule>
  </conditionalFormatting>
  <conditionalFormatting sqref="I54">
    <cfRule type="cellIs" dxfId="117" priority="13800" stopIfTrue="1" operator="lessThan">
      <formula>$H$54</formula>
    </cfRule>
  </conditionalFormatting>
  <conditionalFormatting sqref="I57 I61 I68 I71 I74 I77 I80 I83 I86 I89 I92 I95 I98 I101 I104 I107 I110 I113 I116 I119 I122">
    <cfRule type="cellIs" dxfId="116" priority="5161" stopIfTrue="1" operator="lessThan">
      <formula>$H$11</formula>
    </cfRule>
  </conditionalFormatting>
  <conditionalFormatting sqref="I57 I61 I68 I71 I74 I77 I80 I83 I86 I89 I92 I95 I98 I101 I104 I107 I110 I113 I116 I119 I122">
    <cfRule type="cellIs" dxfId="115" priority="5146" operator="lessThan">
      <formula>$H$5</formula>
    </cfRule>
  </conditionalFormatting>
  <conditionalFormatting sqref="I57 I61 I68 I71 I74 I77 I80 I83 I86 I89 I92 I95 I98 I101 I104 I107 I110 I113 I116 I119 I122">
    <cfRule type="cellIs" dxfId="114" priority="5149" stopIfTrue="1" operator="lessThan">
      <formula>$H$134</formula>
    </cfRule>
  </conditionalFormatting>
  <conditionalFormatting sqref="I57 I61 I68 I71 I74 I77 I80 I83 I86 I89 I92 I95 I98 I101 I104 I107 I110 I113 I116 I119 I122">
    <cfRule type="cellIs" dxfId="113" priority="5152" stopIfTrue="1" operator="lessThan">
      <formula>$H$131</formula>
    </cfRule>
  </conditionalFormatting>
  <conditionalFormatting sqref="I57 I61 I68 I71 I74 I77 I80 I83 I86 I89 I92 I95 I98 I101 I104 I107 I110 I113 I116 I119 I122">
    <cfRule type="cellIs" dxfId="112" priority="13889" stopIfTrue="1" operator="lessThan">
      <formula>$H$8</formula>
    </cfRule>
  </conditionalFormatting>
  <conditionalFormatting sqref="I57 I61 I68 I71 I74 I77 I80 I83 I86 I89 I92 I95 I98 I101 I104 I107 I110 I113 I116 I119 I122">
    <cfRule type="cellIs" dxfId="111" priority="5154" stopIfTrue="1" operator="lessThan">
      <formula>$H$5</formula>
    </cfRule>
  </conditionalFormatting>
  <conditionalFormatting sqref="I57 I61 I68 I71 I74 I77 I80 I83 I86 I89 I92 I95 I98 I101 I104 I107 I110 I113 I116 I119 I122">
    <cfRule type="cellIs" dxfId="110" priority="13885" stopIfTrue="1" operator="lessThan">
      <formula>$H$12</formula>
    </cfRule>
  </conditionalFormatting>
  <conditionalFormatting sqref="I57 I61 I68 I71 I74 I77 I80 I83 I86 I89 I92 I95 I98 I101 I104 I107 I110 I113 I116 I119 I122">
    <cfRule type="cellIs" dxfId="109" priority="13878" stopIfTrue="1" operator="lessThan">
      <formula>$H$19</formula>
    </cfRule>
  </conditionalFormatting>
  <conditionalFormatting sqref="I57 I61 I68 I71 I74 I77 I80 I83 I86 I89 I92 I95 I98 I101 I104 I107 I110 I113 I116 I119 I122">
    <cfRule type="cellIs" dxfId="108" priority="13868" stopIfTrue="1" operator="lessThan">
      <formula>$H$29</formula>
    </cfRule>
  </conditionalFormatting>
  <conditionalFormatting sqref="I57 I61 I68 I71 I74 I77 I80 I83 I86 I89 I92 I95 I98 I101 I104 I107 I110 I113 I116 I119 I122">
    <cfRule type="cellIs" dxfId="107" priority="13879" stopIfTrue="1" operator="lessThan">
      <formula>$H$18</formula>
    </cfRule>
  </conditionalFormatting>
  <conditionalFormatting sqref="I57 I61 I68 I71 I74 I77 I80 I83 I86 I89 I92 I95 I98 I101 I104 I107 I110 I113 I116 I119 I122">
    <cfRule type="cellIs" dxfId="106" priority="13880" stopIfTrue="1" operator="lessThan">
      <formula>$H$17</formula>
    </cfRule>
  </conditionalFormatting>
  <conditionalFormatting sqref="I57 I61 I68 I71 I74 I77 I80 I83 I86 I89 I92 I95 I98 I101 I104 I107 I110 I113 I116 I119 I122">
    <cfRule type="cellIs" dxfId="105" priority="13881" stopIfTrue="1" operator="lessThan">
      <formula>$H$16</formula>
    </cfRule>
  </conditionalFormatting>
  <conditionalFormatting sqref="I57 I61 I68 I71 I74 I77 I80 I83 I86 I89 I92 I95 I98 I101 I104 I107 I110 I113 I116 I119 I122">
    <cfRule type="cellIs" dxfId="104" priority="13882" stopIfTrue="1" operator="lessThan">
      <formula>$H$15</formula>
    </cfRule>
  </conditionalFormatting>
  <conditionalFormatting sqref="I57 I61 I68 I71 I74 I77 I80 I83 I86 I89 I92 I95 I98 I101 I104 I107 I110 I113 I116 I119 I122">
    <cfRule type="cellIs" dxfId="103" priority="13869" stopIfTrue="1" operator="lessThan">
      <formula>$H$28</formula>
    </cfRule>
  </conditionalFormatting>
  <conditionalFormatting sqref="I57 I61 I68 I71 I74 I77 I80 I83 I86 I89 I92 I95 I98 I101 I104 I107 I110 I113 I116 I119 I122">
    <cfRule type="cellIs" dxfId="102" priority="13883" stopIfTrue="1" operator="lessThan">
      <formula>$H$14</formula>
    </cfRule>
  </conditionalFormatting>
  <conditionalFormatting sqref="I57 I61 I68 I71 I74 I77 I80 I83 I86 I89 I92 I95 I98 I101 I104 I107 I110 I113 I116 I119 I122">
    <cfRule type="cellIs" dxfId="101" priority="13884" stopIfTrue="1" operator="lessThan">
      <formula>$H$13</formula>
    </cfRule>
  </conditionalFormatting>
  <conditionalFormatting sqref="I57 I61 I68 I71 I74 I77 I80 I83 I86 I89 I92 I95 I98 I101 I104 I107 I110 I113 I116 I119 I122">
    <cfRule type="cellIs" dxfId="100" priority="13877" stopIfTrue="1" operator="lessThan">
      <formula>$H$20</formula>
    </cfRule>
  </conditionalFormatting>
  <conditionalFormatting sqref="I57 I61 I68 I71 I74 I77 I80 I83 I86 I89 I92 I95 I98 I101 I104 I107 I110 I113 I116 I119 I122">
    <cfRule type="cellIs" dxfId="99" priority="13870" stopIfTrue="1" operator="lessThan">
      <formula>$H$27</formula>
    </cfRule>
  </conditionalFormatting>
  <conditionalFormatting sqref="I57 I61 I68 I71 I74 I77 I80 I83 I86 I89 I92 I95 I98 I101 I104 I107 I110 I113 I116 I119 I122">
    <cfRule type="cellIs" dxfId="98" priority="13871" stopIfTrue="1" operator="lessThan">
      <formula>$H$26</formula>
    </cfRule>
  </conditionalFormatting>
  <conditionalFormatting sqref="I57 I61 I68 I71 I74 I77 I80 I83 I86 I89 I92 I95 I98 I101 I104 I107 I110 I113 I116 I119 I122">
    <cfRule type="cellIs" dxfId="97" priority="13872" stopIfTrue="1" operator="lessThan">
      <formula>$H$25</formula>
    </cfRule>
  </conditionalFormatting>
  <conditionalFormatting sqref="I57 I61 I68 I71 I74 I77 I80 I83 I86 I89 I92 I95 I98 I101 I104 I107 I110 I113 I116 I119 I122">
    <cfRule type="cellIs" dxfId="96" priority="13873" stopIfTrue="1" operator="lessThan">
      <formula>$H$24</formula>
    </cfRule>
  </conditionalFormatting>
  <conditionalFormatting sqref="I57 I61 I68 I71 I74 I77 I80 I83 I86 I89 I92 I95 I98 I101 I104 I107 I110 I113 I116 I119 I122">
    <cfRule type="cellIs" dxfId="95" priority="13874" stopIfTrue="1" operator="lessThan">
      <formula>$H$23</formula>
    </cfRule>
  </conditionalFormatting>
  <conditionalFormatting sqref="I57 I61 I68 I71 I74 I77 I80 I83 I86 I89 I92 I95 I98 I101 I104 I107 I110 I113 I116 I119 I122">
    <cfRule type="cellIs" dxfId="94" priority="13875" stopIfTrue="1" operator="lessThan">
      <formula>$H$22</formula>
    </cfRule>
  </conditionalFormatting>
  <conditionalFormatting sqref="I57 I61 I68 I71 I74 I77 I80 I83 I86 I89 I92 I95 I98 I101 I104 I107 I110 I113 I116 I119 I122">
    <cfRule type="cellIs" dxfId="93" priority="13876" stopIfTrue="1" operator="lessThan">
      <formula>$H$21</formula>
    </cfRule>
  </conditionalFormatting>
  <conditionalFormatting sqref="I59:I60">
    <cfRule type="cellIs" dxfId="92" priority="13752" stopIfTrue="1" operator="lessThan">
      <formula>$H$59</formula>
    </cfRule>
  </conditionalFormatting>
  <conditionalFormatting sqref="I30:J31">
    <cfRule type="cellIs" dxfId="91" priority="2897" operator="lessThan">
      <formula>$H$30</formula>
    </cfRule>
  </conditionalFormatting>
  <conditionalFormatting sqref="I55:J56">
    <cfRule type="cellIs" dxfId="90" priority="13753" stopIfTrue="1" operator="lessThan">
      <formula>$H$55</formula>
    </cfRule>
  </conditionalFormatting>
  <conditionalFormatting sqref="I62:J63">
    <cfRule type="cellIs" dxfId="89" priority="13751" stopIfTrue="1" operator="lessThan">
      <formula>$H$62</formula>
    </cfRule>
  </conditionalFormatting>
  <conditionalFormatting sqref="I64:J65">
    <cfRule type="cellIs" dxfId="88" priority="13750" stopIfTrue="1" operator="lessThan">
      <formula>$H$64</formula>
    </cfRule>
  </conditionalFormatting>
  <conditionalFormatting sqref="I66:J67">
    <cfRule type="cellIs" dxfId="87" priority="13749" stopIfTrue="1" operator="lessThan">
      <formula>$H$66</formula>
    </cfRule>
  </conditionalFormatting>
  <conditionalFormatting sqref="I69:J70">
    <cfRule type="cellIs" dxfId="86" priority="13748" stopIfTrue="1" operator="lessThan">
      <formula>$H$69</formula>
    </cfRule>
  </conditionalFormatting>
  <conditionalFormatting sqref="I72:J73">
    <cfRule type="cellIs" dxfId="85" priority="13747" stopIfTrue="1" operator="lessThan">
      <formula>$H$72</formula>
    </cfRule>
  </conditionalFormatting>
  <conditionalFormatting sqref="I75:J76">
    <cfRule type="cellIs" dxfId="84" priority="13746" stopIfTrue="1" operator="lessThan">
      <formula>$H$75</formula>
    </cfRule>
  </conditionalFormatting>
  <conditionalFormatting sqref="I78:J79">
    <cfRule type="cellIs" dxfId="83" priority="13745" stopIfTrue="1" operator="lessThan">
      <formula>$H$78</formula>
    </cfRule>
  </conditionalFormatting>
  <conditionalFormatting sqref="I81:J82">
    <cfRule type="cellIs" dxfId="82" priority="13744" stopIfTrue="1" operator="lessThan">
      <formula>$H$81</formula>
    </cfRule>
  </conditionalFormatting>
  <conditionalFormatting sqref="I84:J85">
    <cfRule type="cellIs" dxfId="81" priority="13743" stopIfTrue="1" operator="lessThan">
      <formula>$H$84</formula>
    </cfRule>
  </conditionalFormatting>
  <conditionalFormatting sqref="I87:J88">
    <cfRule type="cellIs" dxfId="80" priority="13742" stopIfTrue="1" operator="lessThan">
      <formula>$H$87</formula>
    </cfRule>
  </conditionalFormatting>
  <conditionalFormatting sqref="I90:J91">
    <cfRule type="cellIs" dxfId="79" priority="13741" stopIfTrue="1" operator="lessThan">
      <formula>$H$90</formula>
    </cfRule>
  </conditionalFormatting>
  <conditionalFormatting sqref="I93:J94">
    <cfRule type="cellIs" dxfId="78" priority="13740" stopIfTrue="1" operator="lessThan">
      <formula>$H$93</formula>
    </cfRule>
  </conditionalFormatting>
  <conditionalFormatting sqref="I96:J97">
    <cfRule type="cellIs" dxfId="77" priority="13739" stopIfTrue="1" operator="lessThan">
      <formula>$H$96</formula>
    </cfRule>
  </conditionalFormatting>
  <conditionalFormatting sqref="I99:J100">
    <cfRule type="cellIs" dxfId="76" priority="13738" stopIfTrue="1" operator="lessThan">
      <formula>$H$99</formula>
    </cfRule>
  </conditionalFormatting>
  <conditionalFormatting sqref="I102:J103">
    <cfRule type="cellIs" dxfId="75" priority="13737" stopIfTrue="1" operator="lessThan">
      <formula>$H$102</formula>
    </cfRule>
  </conditionalFormatting>
  <conditionalFormatting sqref="I105:J106">
    <cfRule type="cellIs" dxfId="74" priority="13736" stopIfTrue="1" operator="lessThan">
      <formula>$H$105</formula>
    </cfRule>
  </conditionalFormatting>
  <conditionalFormatting sqref="I108:J109">
    <cfRule type="cellIs" dxfId="73" priority="13735" stopIfTrue="1" operator="lessThan">
      <formula>$H$108</formula>
    </cfRule>
  </conditionalFormatting>
  <conditionalFormatting sqref="I111:J112">
    <cfRule type="cellIs" dxfId="72" priority="13734" stopIfTrue="1" operator="lessThan">
      <formula>$H$111</formula>
    </cfRule>
  </conditionalFormatting>
  <conditionalFormatting sqref="I114:J115">
    <cfRule type="cellIs" dxfId="71" priority="13733" stopIfTrue="1" operator="lessThan">
      <formula>$H$114</formula>
    </cfRule>
  </conditionalFormatting>
  <conditionalFormatting sqref="I117:J118">
    <cfRule type="cellIs" dxfId="70" priority="13732" stopIfTrue="1" operator="lessThan">
      <formula>$H$117</formula>
    </cfRule>
  </conditionalFormatting>
  <conditionalFormatting sqref="I120:J121">
    <cfRule type="cellIs" dxfId="69" priority="13731" stopIfTrue="1" operator="lessThan">
      <formula>$H$120</formula>
    </cfRule>
  </conditionalFormatting>
  <conditionalFormatting sqref="J59:J60">
    <cfRule type="cellIs" dxfId="68" priority="3164" operator="lessThan">
      <formula>$H$59</formula>
    </cfRule>
  </conditionalFormatting>
  <conditionalFormatting sqref="K30:K31">
    <cfRule type="cellIs" dxfId="67" priority="2895" operator="lessThan">
      <formula>$J$30</formula>
    </cfRule>
  </conditionalFormatting>
  <conditionalFormatting sqref="K33">
    <cfRule type="cellIs" dxfId="66" priority="13798" stopIfTrue="1" operator="lessThan">
      <formula>$J$33</formula>
    </cfRule>
  </conditionalFormatting>
  <conditionalFormatting sqref="K34">
    <cfRule type="cellIs" dxfId="65" priority="13797" stopIfTrue="1" operator="lessThan">
      <formula>$J$34</formula>
    </cfRule>
  </conditionalFormatting>
  <conditionalFormatting sqref="K35">
    <cfRule type="cellIs" dxfId="64" priority="13796" stopIfTrue="1" operator="lessThan">
      <formula>$J$35</formula>
    </cfRule>
  </conditionalFormatting>
  <conditionalFormatting sqref="K37">
    <cfRule type="cellIs" dxfId="63" priority="13794" stopIfTrue="1" operator="lessThan">
      <formula>$J$37</formula>
    </cfRule>
  </conditionalFormatting>
  <conditionalFormatting sqref="K38">
    <cfRule type="cellIs" dxfId="62" priority="13793" stopIfTrue="1" operator="lessThan">
      <formula>$J$38</formula>
    </cfRule>
  </conditionalFormatting>
  <conditionalFormatting sqref="K39">
    <cfRule type="cellIs" dxfId="61" priority="13792" stopIfTrue="1" operator="lessThan">
      <formula>$J$39</formula>
    </cfRule>
  </conditionalFormatting>
  <conditionalFormatting sqref="K40">
    <cfRule type="cellIs" dxfId="60" priority="13791" stopIfTrue="1" operator="lessThan">
      <formula>$J$40</formula>
    </cfRule>
  </conditionalFormatting>
  <conditionalFormatting sqref="K41">
    <cfRule type="cellIs" dxfId="59" priority="13790" stopIfTrue="1" operator="lessThan">
      <formula>$J$41</formula>
    </cfRule>
  </conditionalFormatting>
  <conditionalFormatting sqref="K42">
    <cfRule type="cellIs" dxfId="58" priority="13789" stopIfTrue="1" operator="lessThan">
      <formula>$J$42</formula>
    </cfRule>
  </conditionalFormatting>
  <conditionalFormatting sqref="K43">
    <cfRule type="cellIs" dxfId="57" priority="13788" stopIfTrue="1" operator="lessThan">
      <formula>$J$43</formula>
    </cfRule>
  </conditionalFormatting>
  <conditionalFormatting sqref="K44">
    <cfRule type="cellIs" dxfId="56" priority="13787" stopIfTrue="1" operator="lessThan">
      <formula>$J$44</formula>
    </cfRule>
  </conditionalFormatting>
  <conditionalFormatting sqref="K45">
    <cfRule type="cellIs" dxfId="55" priority="13786" stopIfTrue="1" operator="lessThan">
      <formula>$J$45</formula>
    </cfRule>
  </conditionalFormatting>
  <conditionalFormatting sqref="K46">
    <cfRule type="cellIs" dxfId="54" priority="13785" stopIfTrue="1" operator="lessThan">
      <formula>$J$46</formula>
    </cfRule>
  </conditionalFormatting>
  <conditionalFormatting sqref="K47">
    <cfRule type="cellIs" dxfId="53" priority="13784" stopIfTrue="1" operator="lessThan">
      <formula>$J$47</formula>
    </cfRule>
  </conditionalFormatting>
  <conditionalFormatting sqref="K48">
    <cfRule type="cellIs" dxfId="52" priority="13783" stopIfTrue="1" operator="lessThan">
      <formula>$J$48</formula>
    </cfRule>
  </conditionalFormatting>
  <conditionalFormatting sqref="K49">
    <cfRule type="cellIs" dxfId="51" priority="13782" stopIfTrue="1" operator="lessThan">
      <formula>$J$49</formula>
    </cfRule>
  </conditionalFormatting>
  <conditionalFormatting sqref="K50">
    <cfRule type="cellIs" dxfId="50" priority="13781" stopIfTrue="1" operator="lessThan">
      <formula>$J$50</formula>
    </cfRule>
  </conditionalFormatting>
  <conditionalFormatting sqref="K51">
    <cfRule type="cellIs" dxfId="49" priority="13780" stopIfTrue="1" operator="lessThan">
      <formula>$J$51</formula>
    </cfRule>
  </conditionalFormatting>
  <conditionalFormatting sqref="K52">
    <cfRule type="cellIs" dxfId="48" priority="13779" stopIfTrue="1" operator="lessThan">
      <formula>$J$52</formula>
    </cfRule>
  </conditionalFormatting>
  <conditionalFormatting sqref="K53">
    <cfRule type="cellIs" dxfId="47" priority="13778" stopIfTrue="1" operator="lessThan">
      <formula>$J$53</formula>
    </cfRule>
  </conditionalFormatting>
  <conditionalFormatting sqref="K54">
    <cfRule type="cellIs" dxfId="46" priority="13777" stopIfTrue="1" operator="lessThan">
      <formula>$J$54</formula>
    </cfRule>
  </conditionalFormatting>
  <conditionalFormatting sqref="K55:K56">
    <cfRule type="cellIs" dxfId="45" priority="13730" stopIfTrue="1" operator="lessThan">
      <formula>$J$55</formula>
    </cfRule>
  </conditionalFormatting>
  <conditionalFormatting sqref="K57 K61 K68 K71 K74 K77 K80 K83 K86 K89 K92 K95 K98 K101 K104 K107 K110 K113 K116 K119 K122">
    <cfRule type="cellIs" dxfId="44" priority="13859" stopIfTrue="1" operator="lessThan">
      <formula>$J$16</formula>
    </cfRule>
  </conditionalFormatting>
  <conditionalFormatting sqref="K57 K61 K68 K71 K74 K77 K80 K83 K86 K89 K92 K95 K98 K101 K104 K107 K110 K113 K116 K119 K122">
    <cfRule type="cellIs" dxfId="43" priority="13860" stopIfTrue="1" operator="lessThan">
      <formula>$J$15</formula>
    </cfRule>
  </conditionalFormatting>
  <conditionalFormatting sqref="K57 K61 K68 K71 K74 K77 K80 K83 K86 K89 K92 K95 K98 K101 K104 K107 K110 K113 K116 K119 K122">
    <cfRule type="cellIs" dxfId="42" priority="13861" stopIfTrue="1" operator="lessThan">
      <formula>$J$14</formula>
    </cfRule>
  </conditionalFormatting>
  <conditionalFormatting sqref="K57 K61 K68 K71 K74 K77 K80 K83 K86 K89 K92 K95 K98 K101 K104 K107 K110 K113 K116 K119 K122">
    <cfRule type="cellIs" dxfId="41" priority="13862" stopIfTrue="1" operator="lessThan">
      <formula>$J$13</formula>
    </cfRule>
  </conditionalFormatting>
  <conditionalFormatting sqref="K57 K61 K68 K71 K74 K77 K80 K83 K86 K89 K92 K95 K98 K101 K104 K107 K110 K113 K116 K119 K122">
    <cfRule type="cellIs" dxfId="40" priority="13863" stopIfTrue="1" operator="lessThan">
      <formula>$J$12</formula>
    </cfRule>
  </conditionalFormatting>
  <conditionalFormatting sqref="K57 K61 K68 K71 K74 K77 K80 K83 K86 K89 K92 K95 K98 K101 K104 K107 K110 K113 K116 K119 K122">
    <cfRule type="cellIs" dxfId="39" priority="13867" stopIfTrue="1" operator="lessThan">
      <formula>$J$8</formula>
    </cfRule>
  </conditionalFormatting>
  <conditionalFormatting sqref="K57 K61 K68 K71 K74 K77 K80 K83 K86 K89 K92 K95 K98 K101 K104 K107 K110 K113 K116 K119 K122">
    <cfRule type="cellIs" dxfId="38" priority="13856" stopIfTrue="1" operator="lessThan">
      <formula>$J$19</formula>
    </cfRule>
  </conditionalFormatting>
  <conditionalFormatting sqref="K57 K61 K68 K71 K74 K77 K80 K83 K86 K89 K92 K95 K98 K101 K104 K107 K110 K113 K116 K119 K122">
    <cfRule type="cellIs" dxfId="37" priority="5160" stopIfTrue="1" operator="lessThan">
      <formula>$J$11</formula>
    </cfRule>
  </conditionalFormatting>
  <conditionalFormatting sqref="K57 K61 K68 K71 K74 K77 K80 K83 K86 K89 K92 K95 K98 K101 K104 K107 K110 K113 K116 K119 K122">
    <cfRule type="cellIs" dxfId="36" priority="5153" stopIfTrue="1" operator="lessThan">
      <formula>$J$5</formula>
    </cfRule>
  </conditionalFormatting>
  <conditionalFormatting sqref="K57 K61 K68 K71 K74 K77 K80 K83 K86 K89 K92 K95 K98 K101 K104 K107 K110 K113 K116 K119 K122">
    <cfRule type="cellIs" dxfId="35" priority="5151" stopIfTrue="1" operator="lessThan">
      <formula>$J$131</formula>
    </cfRule>
  </conditionalFormatting>
  <conditionalFormatting sqref="K57 K61 K68 K71 K74 K77 K80 K83 K86 K89 K92 K95 K98 K101 K104 K107 K110 K113 K116 K119 K122">
    <cfRule type="cellIs" dxfId="34" priority="13846" stopIfTrue="1" operator="lessThan">
      <formula>$J$29</formula>
    </cfRule>
  </conditionalFormatting>
  <conditionalFormatting sqref="K57 K61 K68 K71 K74 K77 K80 K83 K86 K89 K92 K95 K98 K101 K104 K107 K110 K113 K116 K119 K122">
    <cfRule type="cellIs" dxfId="33" priority="13847" stopIfTrue="1" operator="lessThan">
      <formula>$J$28</formula>
    </cfRule>
  </conditionalFormatting>
  <conditionalFormatting sqref="K57 K61 K68 K71 K74 K77 K80 K83 K86 K89 K92 K95 K98 K101 K104 K107 K110 K113 K116 K119 K122">
    <cfRule type="cellIs" dxfId="32" priority="13848" stopIfTrue="1" operator="lessThan">
      <formula>$J$27</formula>
    </cfRule>
  </conditionalFormatting>
  <conditionalFormatting sqref="K57 K61 K68 K71 K74 K77 K80 K83 K86 K89 K92 K95 K98 K101 K104 K107 K110 K113 K116 K119 K122">
    <cfRule type="cellIs" dxfId="31" priority="13849" stopIfTrue="1" operator="lessThan">
      <formula>$J$26</formula>
    </cfRule>
  </conditionalFormatting>
  <conditionalFormatting sqref="K57 K61 K68 K71 K74 K77 K80 K83 K86 K89 K92 K95 K98 K101 K104 K107 K110 K113 K116 K119 K122">
    <cfRule type="cellIs" dxfId="30" priority="5148" stopIfTrue="1" operator="lessThan">
      <formula>$J$134</formula>
    </cfRule>
  </conditionalFormatting>
  <conditionalFormatting sqref="K57 K61 K68 K71 K74 K77 K80 K83 K86 K89 K92 K95 K98 K101 K104 K107 K110 K113 K116 K119 K122">
    <cfRule type="cellIs" dxfId="29" priority="13850" stopIfTrue="1" operator="lessThan">
      <formula>$J$25</formula>
    </cfRule>
  </conditionalFormatting>
  <conditionalFormatting sqref="K57 K61 K68 K71 K74 K77 K80 K83 K86 K89 K92 K95 K98 K101 K104 K107 K110 K113 K116 K119 K122">
    <cfRule type="cellIs" dxfId="28" priority="13851" stopIfTrue="1" operator="lessThan">
      <formula>$J$24</formula>
    </cfRule>
  </conditionalFormatting>
  <conditionalFormatting sqref="K57 K61 K68 K71 K74 K77 K80 K83 K86 K89 K92 K95 K98 K101 K104 K107 K110 K113 K116 K119 K122">
    <cfRule type="cellIs" dxfId="27" priority="13852" stopIfTrue="1" operator="lessThan">
      <formula>$J$23</formula>
    </cfRule>
  </conditionalFormatting>
  <conditionalFormatting sqref="K57 K61 K68 K71 K74 K77 K80 K83 K86 K89 K92 K95 K98 K101 K104 K107 K110 K113 K116 K119 K122">
    <cfRule type="cellIs" dxfId="26" priority="13853" stopIfTrue="1" operator="lessThan">
      <formula>$J$22</formula>
    </cfRule>
  </conditionalFormatting>
  <conditionalFormatting sqref="K57 K61 K68 K71 K74 K77 K80 K83 K86 K89 K92 K95 K98 K101 K104 K107 K110 K113 K116 K119 K122">
    <cfRule type="cellIs" dxfId="25" priority="13854" stopIfTrue="1" operator="lessThan">
      <formula>$J$21</formula>
    </cfRule>
  </conditionalFormatting>
  <conditionalFormatting sqref="K57 K61 K68 K71 K74 K77 K80 K83 K86 K89 K92 K95 K98 K101 K104 K107 K110 K113 K116 K119 K122">
    <cfRule type="cellIs" dxfId="24" priority="13855" stopIfTrue="1" operator="lessThan">
      <formula>$J$20</formula>
    </cfRule>
  </conditionalFormatting>
  <conditionalFormatting sqref="K57 K61 K68 K71 K74 K77 K80 K83 K86 K89 K92 K95 K98 K101 K104 K107 K110 K113 K116 K119 K122">
    <cfRule type="cellIs" dxfId="23" priority="13858" stopIfTrue="1" operator="lessThan">
      <formula>$J$17</formula>
    </cfRule>
  </conditionalFormatting>
  <conditionalFormatting sqref="K57 K61 K68 K71 K74 K77 K80 K83 K86 K89 K92 K95 K98 K101 K104 K107 K110 K113 K116 K119 K122">
    <cfRule type="cellIs" dxfId="22" priority="13857" stopIfTrue="1" operator="lessThan">
      <formula>$J$18</formula>
    </cfRule>
  </conditionalFormatting>
  <conditionalFormatting sqref="K59:K60">
    <cfRule type="cellIs" dxfId="21" priority="13729" stopIfTrue="1" operator="lessThan">
      <formula>$J$59</formula>
    </cfRule>
  </conditionalFormatting>
  <conditionalFormatting sqref="K62:K63">
    <cfRule type="cellIs" dxfId="20" priority="13728" stopIfTrue="1" operator="lessThan">
      <formula>$J$62</formula>
    </cfRule>
  </conditionalFormatting>
  <conditionalFormatting sqref="K64:K65">
    <cfRule type="cellIs" dxfId="19" priority="13727" stopIfTrue="1" operator="lessThan">
      <formula>$J$64</formula>
    </cfRule>
  </conditionalFormatting>
  <conditionalFormatting sqref="K66:K67">
    <cfRule type="cellIs" dxfId="18" priority="13726" stopIfTrue="1" operator="lessThan">
      <formula>$J$66</formula>
    </cfRule>
  </conditionalFormatting>
  <conditionalFormatting sqref="K69:K70">
    <cfRule type="cellIs" dxfId="17" priority="13725" stopIfTrue="1" operator="lessThan">
      <formula>$J$69</formula>
    </cfRule>
  </conditionalFormatting>
  <conditionalFormatting sqref="K72:K73">
    <cfRule type="cellIs" dxfId="16" priority="13724" stopIfTrue="1" operator="lessThan">
      <formula>$J$72</formula>
    </cfRule>
  </conditionalFormatting>
  <conditionalFormatting sqref="K75:K76">
    <cfRule type="cellIs" dxfId="15" priority="13723" stopIfTrue="1" operator="lessThan">
      <formula>$J$75</formula>
    </cfRule>
  </conditionalFormatting>
  <conditionalFormatting sqref="K78:K79">
    <cfRule type="cellIs" dxfId="14" priority="13722" stopIfTrue="1" operator="lessThan">
      <formula>$J$78</formula>
    </cfRule>
  </conditionalFormatting>
  <conditionalFormatting sqref="K81:K82">
    <cfRule type="cellIs" dxfId="13" priority="13721" stopIfTrue="1" operator="lessThan">
      <formula>$J$81</formula>
    </cfRule>
  </conditionalFormatting>
  <conditionalFormatting sqref="K84:K85">
    <cfRule type="cellIs" dxfId="12" priority="13720" stopIfTrue="1" operator="lessThan">
      <formula>$J$84</formula>
    </cfRule>
  </conditionalFormatting>
  <conditionalFormatting sqref="K87:K88">
    <cfRule type="cellIs" dxfId="11" priority="13719" stopIfTrue="1" operator="lessThan">
      <formula>$J$87</formula>
    </cfRule>
  </conditionalFormatting>
  <conditionalFormatting sqref="K90:K91">
    <cfRule type="cellIs" dxfId="10" priority="13718" stopIfTrue="1" operator="lessThan">
      <formula>$J$90</formula>
    </cfRule>
  </conditionalFormatting>
  <conditionalFormatting sqref="K93:K94">
    <cfRule type="cellIs" dxfId="9" priority="13717" stopIfTrue="1" operator="lessThan">
      <formula>$J$93</formula>
    </cfRule>
  </conditionalFormatting>
  <conditionalFormatting sqref="K96:K97">
    <cfRule type="cellIs" dxfId="8" priority="13716" stopIfTrue="1" operator="lessThan">
      <formula>$J$96</formula>
    </cfRule>
  </conditionalFormatting>
  <conditionalFormatting sqref="K99:K100">
    <cfRule type="cellIs" dxfId="7" priority="13714" stopIfTrue="1" operator="lessThan">
      <formula>$J$99</formula>
    </cfRule>
  </conditionalFormatting>
  <conditionalFormatting sqref="K102:K103">
    <cfRule type="cellIs" dxfId="6" priority="13713" stopIfTrue="1" operator="lessThan">
      <formula>$J$102</formula>
    </cfRule>
  </conditionalFormatting>
  <conditionalFormatting sqref="K105:K106">
    <cfRule type="cellIs" dxfId="5" priority="13712" stopIfTrue="1" operator="lessThan">
      <formula>$J$105</formula>
    </cfRule>
  </conditionalFormatting>
  <conditionalFormatting sqref="K108:K109">
    <cfRule type="cellIs" dxfId="4" priority="13711" stopIfTrue="1" operator="lessThan">
      <formula>$J$108</formula>
    </cfRule>
  </conditionalFormatting>
  <conditionalFormatting sqref="K111:K112">
    <cfRule type="cellIs" dxfId="3" priority="13710" stopIfTrue="1" operator="lessThan">
      <formula>$J$111</formula>
    </cfRule>
  </conditionalFormatting>
  <conditionalFormatting sqref="K114:K115">
    <cfRule type="cellIs" dxfId="2" priority="13709" stopIfTrue="1" operator="lessThan">
      <formula>$J$114</formula>
    </cfRule>
  </conditionalFormatting>
  <conditionalFormatting sqref="K117:K118">
    <cfRule type="cellIs" dxfId="1" priority="13708" stopIfTrue="1" operator="lessThan">
      <formula>$J$117</formula>
    </cfRule>
  </conditionalFormatting>
  <conditionalFormatting sqref="K120:K121">
    <cfRule type="cellIs" dxfId="0" priority="13707" stopIfTrue="1" operator="lessThan">
      <formula>$J$120</formula>
    </cfRule>
  </conditionalFormatting>
  <pageMargins left="0.7" right="0.7" top="0.75" bottom="0.75" header="0.3" footer="0.3"/>
  <pageSetup paperSize="9" scale="84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2024-08-28T10:44:15Z</cp:lastPrinted>
  <dcterms:created xsi:type="dcterms:W3CDTF">2022-05-16T06:37:38Z</dcterms:created>
  <dcterms:modified xsi:type="dcterms:W3CDTF">2024-09-26T07:53:13Z</dcterms:modified>
</cp:coreProperties>
</file>